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7955" windowHeight="10980"/>
  </bookViews>
  <sheets>
    <sheet name="CDN QTDN NVV " sheetId="1" r:id="rId1"/>
  </sheets>
  <definedNames>
    <definedName name="_Toc280521884" localSheetId="0">'CDN QTDN NVV '!#REF!</definedName>
  </definedNames>
  <calcPr calcId="144525"/>
</workbook>
</file>

<file path=xl/calcChain.xml><?xml version="1.0" encoding="utf-8"?>
<calcChain xmlns="http://schemas.openxmlformats.org/spreadsheetml/2006/main">
  <c r="I133" i="1" l="1"/>
  <c r="I132" i="1"/>
  <c r="M131" i="1"/>
  <c r="L131" i="1"/>
  <c r="K131" i="1"/>
  <c r="F131" i="1"/>
  <c r="E131" i="1"/>
  <c r="D131" i="1"/>
  <c r="I131" i="1" s="1"/>
  <c r="I130" i="1"/>
  <c r="I129" i="1"/>
  <c r="I128" i="1"/>
  <c r="M127" i="1"/>
  <c r="L127" i="1"/>
  <c r="K127" i="1"/>
  <c r="F127" i="1"/>
  <c r="E127" i="1"/>
  <c r="D127" i="1"/>
  <c r="I127" i="1" s="1"/>
  <c r="M126" i="1"/>
  <c r="L126" i="1"/>
  <c r="K126" i="1"/>
  <c r="F126" i="1"/>
  <c r="E126" i="1"/>
  <c r="D126" i="1"/>
  <c r="I126" i="1" s="1"/>
  <c r="I125" i="1"/>
  <c r="I124" i="1"/>
  <c r="I123" i="1"/>
  <c r="I122" i="1"/>
  <c r="M121" i="1"/>
  <c r="L121" i="1"/>
  <c r="K121" i="1"/>
  <c r="F121" i="1"/>
  <c r="E121" i="1"/>
  <c r="D121" i="1"/>
  <c r="I121" i="1" s="1"/>
  <c r="I120" i="1"/>
  <c r="I119" i="1"/>
  <c r="I118" i="1"/>
  <c r="I117" i="1"/>
  <c r="M116" i="1"/>
  <c r="L116" i="1"/>
  <c r="K116" i="1"/>
  <c r="F116" i="1"/>
  <c r="E116" i="1"/>
  <c r="D116" i="1"/>
  <c r="I116" i="1" s="1"/>
  <c r="M115" i="1"/>
  <c r="L115" i="1"/>
  <c r="K115" i="1"/>
  <c r="F115" i="1"/>
  <c r="E115" i="1"/>
  <c r="D115" i="1"/>
  <c r="I115" i="1" s="1"/>
  <c r="I114" i="1"/>
  <c r="I113" i="1"/>
  <c r="M112" i="1"/>
  <c r="L112" i="1"/>
  <c r="K112" i="1"/>
  <c r="F112" i="1"/>
  <c r="E112" i="1"/>
  <c r="I112" i="1" s="1"/>
  <c r="D112" i="1"/>
  <c r="I111" i="1"/>
  <c r="I109" i="1"/>
  <c r="I108" i="1"/>
  <c r="I107" i="1"/>
  <c r="I106" i="1"/>
  <c r="M105" i="1"/>
  <c r="L105" i="1"/>
  <c r="K105" i="1"/>
  <c r="F105" i="1"/>
  <c r="E105" i="1"/>
  <c r="D105" i="1"/>
  <c r="I105" i="1" s="1"/>
  <c r="M104" i="1"/>
  <c r="L104" i="1"/>
  <c r="K104" i="1"/>
  <c r="F104" i="1"/>
  <c r="E104" i="1"/>
  <c r="D104" i="1"/>
  <c r="I104" i="1" s="1"/>
  <c r="I103" i="1"/>
  <c r="M102" i="1"/>
  <c r="L102" i="1"/>
  <c r="K102" i="1"/>
  <c r="F102" i="1"/>
  <c r="E102" i="1"/>
  <c r="D102" i="1"/>
  <c r="I102" i="1" s="1"/>
  <c r="I101" i="1"/>
  <c r="I100" i="1"/>
  <c r="I99" i="1"/>
  <c r="I98" i="1"/>
  <c r="I97" i="1"/>
  <c r="I96" i="1"/>
  <c r="I95" i="1"/>
  <c r="I94" i="1"/>
  <c r="M93" i="1"/>
  <c r="L93" i="1"/>
  <c r="K93" i="1"/>
  <c r="F93" i="1"/>
  <c r="E93" i="1"/>
  <c r="D93" i="1"/>
  <c r="I93" i="1" s="1"/>
  <c r="M92" i="1"/>
  <c r="L92" i="1"/>
  <c r="K92" i="1"/>
  <c r="F92" i="1"/>
  <c r="E92" i="1"/>
  <c r="D92" i="1"/>
  <c r="I92" i="1" s="1"/>
  <c r="I91" i="1"/>
  <c r="I90" i="1"/>
  <c r="M89" i="1"/>
  <c r="L89" i="1"/>
  <c r="K89" i="1"/>
  <c r="F89" i="1"/>
  <c r="E89" i="1"/>
  <c r="D89" i="1"/>
  <c r="I89" i="1" s="1"/>
  <c r="I88" i="1"/>
  <c r="I87" i="1"/>
  <c r="I86" i="1"/>
  <c r="I85" i="1"/>
  <c r="I84" i="1"/>
  <c r="I83" i="1"/>
  <c r="I82" i="1"/>
  <c r="M81" i="1"/>
  <c r="L81" i="1"/>
  <c r="K81" i="1"/>
  <c r="F81" i="1"/>
  <c r="E81" i="1"/>
  <c r="D81" i="1"/>
  <c r="I81" i="1" s="1"/>
  <c r="M80" i="1"/>
  <c r="L80" i="1"/>
  <c r="K80" i="1"/>
  <c r="F80" i="1"/>
  <c r="E80" i="1"/>
  <c r="D80" i="1"/>
  <c r="I80" i="1" s="1"/>
  <c r="M79" i="1"/>
  <c r="L79" i="1"/>
  <c r="K79" i="1"/>
  <c r="I79" i="1"/>
  <c r="F78" i="1"/>
  <c r="E78" i="1"/>
  <c r="D78" i="1"/>
  <c r="I78" i="1" s="1"/>
  <c r="I77" i="1"/>
  <c r="I76" i="1"/>
  <c r="I75" i="1"/>
  <c r="I74" i="1"/>
  <c r="I73" i="1"/>
  <c r="I72" i="1"/>
  <c r="I71" i="1"/>
  <c r="M70" i="1"/>
  <c r="L70" i="1"/>
  <c r="K70" i="1"/>
  <c r="F70" i="1"/>
  <c r="E70" i="1"/>
  <c r="D70" i="1"/>
  <c r="I70" i="1" s="1"/>
  <c r="M69" i="1"/>
  <c r="L69" i="1"/>
  <c r="K69" i="1"/>
  <c r="K134" i="1" s="1"/>
  <c r="F69" i="1"/>
  <c r="F134" i="1" s="1"/>
  <c r="E69" i="1"/>
  <c r="E134" i="1" s="1"/>
  <c r="D69" i="1"/>
  <c r="I69" i="1" s="1"/>
  <c r="M63" i="1"/>
  <c r="L63" i="1"/>
  <c r="K63" i="1"/>
  <c r="J63" i="1"/>
  <c r="I63" i="1"/>
  <c r="I62" i="1"/>
  <c r="I61" i="1"/>
  <c r="I60" i="1"/>
  <c r="I59" i="1"/>
  <c r="I58" i="1"/>
  <c r="I57" i="1"/>
  <c r="I56" i="1"/>
  <c r="I55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M28" i="1"/>
  <c r="L28" i="1"/>
  <c r="K28" i="1"/>
  <c r="J28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M15" i="1"/>
  <c r="M14" i="1" s="1"/>
  <c r="M48" i="1" s="1"/>
  <c r="L15" i="1"/>
  <c r="K15" i="1"/>
  <c r="K14" i="1" s="1"/>
  <c r="K48" i="1" s="1"/>
  <c r="J15" i="1"/>
  <c r="I15" i="1"/>
  <c r="L14" i="1"/>
  <c r="L48" i="1" s="1"/>
  <c r="J14" i="1"/>
  <c r="J48" i="1" s="1"/>
  <c r="I14" i="1"/>
  <c r="I13" i="1"/>
  <c r="I12" i="1"/>
  <c r="I11" i="1"/>
  <c r="I10" i="1"/>
  <c r="I9" i="1"/>
  <c r="I8" i="1"/>
  <c r="M7" i="1"/>
  <c r="L7" i="1"/>
  <c r="K7" i="1"/>
  <c r="J7" i="1"/>
  <c r="J64" i="1" s="1"/>
  <c r="I7" i="1"/>
  <c r="D134" i="1" l="1"/>
  <c r="G139" i="1" l="1"/>
  <c r="I134" i="1"/>
</calcChain>
</file>

<file path=xl/sharedStrings.xml><?xml version="1.0" encoding="utf-8"?>
<sst xmlns="http://schemas.openxmlformats.org/spreadsheetml/2006/main" count="190" uniqueCount="131">
  <si>
    <t>Mã· MH, MĐ</t>
  </si>
  <si>
    <t>Kiểm tra</t>
  </si>
  <si>
    <t>I.</t>
  </si>
  <si>
    <t>MH 01</t>
  </si>
  <si>
    <t>MH 02</t>
  </si>
  <si>
    <t>MH 03</t>
  </si>
  <si>
    <t>MH 04</t>
  </si>
  <si>
    <t>MH 05</t>
  </si>
  <si>
    <t>MH 06</t>
  </si>
  <si>
    <t>II.</t>
  </si>
  <si>
    <t>II.1</t>
  </si>
  <si>
    <t>MH 07</t>
  </si>
  <si>
    <t>MH 08</t>
  </si>
  <si>
    <t>MH 09</t>
  </si>
  <si>
    <t>MH 10</t>
  </si>
  <si>
    <t>MH 11</t>
  </si>
  <si>
    <t>MH 12</t>
  </si>
  <si>
    <t>MH 13</t>
  </si>
  <si>
    <t>MH 14</t>
  </si>
  <si>
    <t>MH 15</t>
  </si>
  <si>
    <t>MH 16</t>
  </si>
  <si>
    <t>MH 17</t>
  </si>
  <si>
    <t>MH 18</t>
  </si>
  <si>
    <t>II.2</t>
  </si>
  <si>
    <t>MH 19</t>
  </si>
  <si>
    <t>MH 20</t>
  </si>
  <si>
    <t>MH 21</t>
  </si>
  <si>
    <t>MH 22</t>
  </si>
  <si>
    <t>MH 23</t>
  </si>
  <si>
    <t>MH 24</t>
  </si>
  <si>
    <t>MH 25</t>
  </si>
  <si>
    <t>MH 26</t>
  </si>
  <si>
    <t>MH 27</t>
  </si>
  <si>
    <t>MH 28</t>
  </si>
  <si>
    <t>MH 29</t>
  </si>
  <si>
    <t>MH 30</t>
  </si>
  <si>
    <t>MH 31</t>
  </si>
  <si>
    <t>MH 32</t>
  </si>
  <si>
    <t>MH 33</t>
  </si>
  <si>
    <t>MH 34</t>
  </si>
  <si>
    <t>MH 35</t>
  </si>
  <si>
    <t>IV. DANH MỤC CÁC MÔN HỌC, MÔ ĐUN ĐÀO TẠO TỰ CHỌN, THỜI GIAN VÀ PHÂN BỔ THỜI GIAN:</t>
  </si>
  <si>
    <t>MH 38</t>
  </si>
  <si>
    <t>MH 39</t>
  </si>
  <si>
    <t>MH 40</t>
  </si>
  <si>
    <t>MH 41</t>
  </si>
  <si>
    <t>MH 42</t>
  </si>
  <si>
    <t>MH 43</t>
  </si>
  <si>
    <t>MH 44</t>
  </si>
  <si>
    <t>MH 45</t>
  </si>
  <si>
    <t>V. KẾ HOẠCH GIẢNG DẠY :</t>
  </si>
  <si>
    <t>TT</t>
  </si>
  <si>
    <t>Mã MH, MĐ</t>
  </si>
  <si>
    <t>Tên môn học, mô đun</t>
  </si>
  <si>
    <t xml:space="preserve">Số giờ lên lớp </t>
  </si>
  <si>
    <t>Số giờ tự học</t>
  </si>
  <si>
    <t>Tổng số</t>
  </si>
  <si>
    <t>Ghi chú</t>
  </si>
  <si>
    <t>Học kỳ 1</t>
  </si>
  <si>
    <t>Môn học, mô đun bắt buộc</t>
  </si>
  <si>
    <t>Chính trị</t>
  </si>
  <si>
    <t>Tin học</t>
  </si>
  <si>
    <t>Ngoại ngữ 1</t>
  </si>
  <si>
    <t>Pháp luật</t>
  </si>
  <si>
    <t>Môn học, mô đun tự chọn</t>
  </si>
  <si>
    <t>Học kỳ 2</t>
  </si>
  <si>
    <t>Giáo dục quốc phòng - An ninh</t>
  </si>
  <si>
    <t xml:space="preserve">Giáo dục thể chất </t>
  </si>
  <si>
    <t>Ngoại ngữ 2</t>
  </si>
  <si>
    <t xml:space="preserve">Pháp luật kinh tế </t>
  </si>
  <si>
    <t>Học kỳ 3</t>
  </si>
  <si>
    <t>Học kỳ 4</t>
  </si>
  <si>
    <t>Học kỳ 5</t>
  </si>
  <si>
    <t>Học kỳ 6</t>
  </si>
  <si>
    <t>Tổng cộng toàn khóa :</t>
  </si>
  <si>
    <t>Các môn học chung</t>
  </si>
  <si>
    <t>Tên môn học</t>
  </si>
  <si>
    <t>Lý thuyết</t>
  </si>
  <si>
    <t>Thực hành</t>
  </si>
  <si>
    <t>Thời gian đào tạo (giờ)</t>
  </si>
  <si>
    <t>Số giờ lên lớp</t>
  </si>
  <si>
    <t>Giáo dục thể chất 1</t>
  </si>
  <si>
    <t>Ngoại ngữ</t>
  </si>
  <si>
    <t>Các môn học, mô đun đào tạo nghề bắt buộc</t>
  </si>
  <si>
    <t>Các môn học cơ sở</t>
  </si>
  <si>
    <t>Pháp luật kinh tế</t>
  </si>
  <si>
    <t>Kinh tế vĩ mô</t>
  </si>
  <si>
    <t>Nguyên lý kế toán</t>
  </si>
  <si>
    <t>Marketing căn bản</t>
  </si>
  <si>
    <t>Toán kinh tế</t>
  </si>
  <si>
    <t>Soạn thảo văn bản</t>
  </si>
  <si>
    <t>Quản trị học</t>
  </si>
  <si>
    <t>Kinh doanh quốc tế</t>
  </si>
  <si>
    <t>Tin học ứng dụng trong kinh doanh</t>
  </si>
  <si>
    <t>Ngoại ngữ chuyên ngành</t>
  </si>
  <si>
    <t>Các môn học chuyên môn nghề</t>
  </si>
  <si>
    <t>Quản trị Marketing</t>
  </si>
  <si>
    <t>Tài chính doanh nghiệp</t>
  </si>
  <si>
    <t>Kế toán doanh nghiệp</t>
  </si>
  <si>
    <t>Quản trị văn phòng</t>
  </si>
  <si>
    <t>Quản trị nhân lực</t>
  </si>
  <si>
    <t>Quản trị doanh nghiệp</t>
  </si>
  <si>
    <t>Tổng cộng</t>
  </si>
  <si>
    <t>Tổng</t>
  </si>
  <si>
    <t>Toán cao cấp</t>
  </si>
  <si>
    <t>Tin học văn phòng</t>
  </si>
  <si>
    <t>Tài chính quốc tế</t>
  </si>
  <si>
    <t>Nghiệp vụ thanh toán quốc tế</t>
  </si>
  <si>
    <t>Quản trị tài chính doanh nghiệp</t>
  </si>
  <si>
    <t>Tâm lý kinh doanh</t>
  </si>
  <si>
    <t>Kinh tế vi mô</t>
  </si>
  <si>
    <t>Thực tập tốt nghiệp</t>
  </si>
  <si>
    <t>Thực hành nghề nghiệp</t>
  </si>
  <si>
    <t>Hệ thống thông tin quản lý</t>
  </si>
  <si>
    <t>Nguyên lý thống kê</t>
  </si>
  <si>
    <t>Thống kê doanh nghiệp</t>
  </si>
  <si>
    <t>Giáo dục quốc phòng và An ninh</t>
  </si>
  <si>
    <t>Quản trị chất lượng</t>
  </si>
  <si>
    <t>Hành vi tổ chức</t>
  </si>
  <si>
    <t>Quản trị chuỗi cung ứng</t>
  </si>
  <si>
    <t>Tài chính tín dụng</t>
  </si>
  <si>
    <t>Kinh tế thương mại và dịch vụ</t>
  </si>
  <si>
    <t>Quản trị dự án và đầu tư</t>
  </si>
  <si>
    <t>Phân tích hoạt động kinh doanh</t>
  </si>
  <si>
    <t>Quản trị kinh doanh và tác nghiệp</t>
  </si>
  <si>
    <t>Chiến lược và kế hoạch kinh doanh</t>
  </si>
  <si>
    <t>M§ 36</t>
  </si>
  <si>
    <t>M§ 37</t>
  </si>
  <si>
    <t>Thị trường tài chính</t>
  </si>
  <si>
    <t>Tổ chức lao động khoa học</t>
  </si>
  <si>
    <t>Quản trị dự án đầu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</si>
</sst>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Times New Roman"/>
      <family val="1"/>
    </font>
    <font>
      <b/>
      <sz val="14"/>
      <color theme="1"/>
      <name val=".VnTime"/>
      <family val="2"/>
    </font>
    <font>
      <sz val="14"/>
      <color theme="1"/>
      <name val="Times New Roman"/>
      <family val="1"/>
    </font>
    <font>
      <sz val="14"/>
      <color theme="1"/>
      <name val=".VnTime"/>
      <family val="2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Arial"/>
      <family val="2"/>
      <scheme val="minor"/>
    </font>
    <font>
      <b/>
      <i/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  <charset val="163"/>
      <scheme val="major"/>
    </font>
    <font>
      <sz val="14"/>
      <color rgb="FF000000"/>
      <name val="Times New Roman"/>
      <family val="1"/>
      <charset val="163"/>
    </font>
    <font>
      <sz val="14"/>
      <color theme="1"/>
      <name val="Times New Roman"/>
      <family val="1"/>
      <charset val="163"/>
      <scheme val="major"/>
    </font>
    <font>
      <sz val="14"/>
      <color rgb="FF000000"/>
      <name val="Times New Roman"/>
      <family val="1"/>
      <charset val="163"/>
      <scheme val="major"/>
    </font>
    <font>
      <b/>
      <i/>
      <sz val="14"/>
      <color theme="1"/>
      <name val="Times New Roman"/>
      <family val="1"/>
      <charset val="163"/>
      <scheme val="major"/>
    </font>
    <font>
      <b/>
      <sz val="14"/>
      <color rgb="FF000000"/>
      <name val="Times New Roman"/>
      <family val="1"/>
      <charset val="163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2" borderId="0" xfId="0" applyFill="1"/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1" fillId="4" borderId="0" xfId="0" applyFont="1" applyFill="1"/>
    <xf numFmtId="0" fontId="2" fillId="0" borderId="0" xfId="0" applyFont="1" applyBorder="1" applyAlignment="1">
      <alignment horizontal="center" vertical="center" wrapText="1"/>
    </xf>
    <xf numFmtId="0" fontId="8" fillId="0" borderId="0" xfId="0" applyFont="1"/>
    <xf numFmtId="0" fontId="9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4" fillId="0" borderId="7" xfId="0" applyFont="1" applyFill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3" borderId="7" xfId="0" applyFont="1" applyFill="1" applyBorder="1" applyAlignment="1">
      <alignment vertical="center" wrapText="1"/>
    </xf>
    <xf numFmtId="0" fontId="15" fillId="0" borderId="8" xfId="0" applyFont="1" applyBorder="1"/>
    <xf numFmtId="0" fontId="13" fillId="0" borderId="8" xfId="0" applyFont="1" applyBorder="1"/>
    <xf numFmtId="0" fontId="14" fillId="0" borderId="8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39"/>
  <sheetViews>
    <sheetView tabSelected="1" workbookViewId="0">
      <selection activeCell="C130" sqref="C130"/>
    </sheetView>
  </sheetViews>
  <sheetFormatPr defaultRowHeight="14.25" x14ac:dyDescent="0.2"/>
  <cols>
    <col min="2" max="2" width="15.875" customWidth="1"/>
    <col min="3" max="3" width="42" customWidth="1"/>
    <col min="9" max="9" width="6.875" customWidth="1"/>
    <col min="10" max="10" width="6.75" customWidth="1"/>
    <col min="11" max="12" width="6.25" customWidth="1"/>
    <col min="13" max="13" width="5.625" customWidth="1"/>
  </cols>
  <sheetData>
    <row r="2" spans="2:13" ht="15" thickBot="1" x14ac:dyDescent="0.25"/>
    <row r="3" spans="2:13" ht="33" customHeight="1" thickBot="1" x14ac:dyDescent="0.25">
      <c r="B3" s="53" t="s">
        <v>0</v>
      </c>
      <c r="C3" s="53" t="s">
        <v>76</v>
      </c>
      <c r="D3" s="56" t="s">
        <v>79</v>
      </c>
      <c r="E3" s="57"/>
      <c r="F3" s="57"/>
      <c r="G3" s="58"/>
      <c r="H3" s="1"/>
    </row>
    <row r="4" spans="2:13" ht="57" customHeight="1" thickBot="1" x14ac:dyDescent="0.25">
      <c r="B4" s="54"/>
      <c r="C4" s="54"/>
      <c r="D4" s="53" t="s">
        <v>56</v>
      </c>
      <c r="E4" s="56" t="s">
        <v>80</v>
      </c>
      <c r="F4" s="57"/>
      <c r="G4" s="58"/>
      <c r="H4" s="1"/>
    </row>
    <row r="5" spans="2:13" ht="18.75" customHeight="1" x14ac:dyDescent="0.2">
      <c r="B5" s="54"/>
      <c r="C5" s="54"/>
      <c r="D5" s="54"/>
      <c r="E5" s="53" t="s">
        <v>77</v>
      </c>
      <c r="F5" s="53" t="s">
        <v>78</v>
      </c>
      <c r="G5" s="53" t="s">
        <v>1</v>
      </c>
      <c r="H5" s="1"/>
    </row>
    <row r="6" spans="2:13" ht="18.75" thickBot="1" x14ac:dyDescent="0.25">
      <c r="B6" s="55"/>
      <c r="C6" s="55"/>
      <c r="D6" s="55"/>
      <c r="E6" s="55"/>
      <c r="F6" s="55"/>
      <c r="G6" s="55"/>
      <c r="H6" s="1"/>
    </row>
    <row r="7" spans="2:13" ht="42.75" customHeight="1" thickBot="1" x14ac:dyDescent="0.25">
      <c r="B7" s="2" t="s">
        <v>2</v>
      </c>
      <c r="C7" s="40" t="s">
        <v>75</v>
      </c>
      <c r="D7" s="3">
        <v>450</v>
      </c>
      <c r="E7" s="3">
        <v>229</v>
      </c>
      <c r="F7" s="3">
        <v>200</v>
      </c>
      <c r="G7" s="3">
        <v>21</v>
      </c>
      <c r="H7" s="1"/>
      <c r="I7">
        <f t="shared" ref="I7:I48" si="0">$E7+$F7+$G7</f>
        <v>450</v>
      </c>
      <c r="J7" s="4">
        <f>SUM(D$8:D$13)</f>
        <v>450</v>
      </c>
      <c r="K7">
        <f>SUM(E$8:E$13)</f>
        <v>229</v>
      </c>
      <c r="L7">
        <f>SUM(F$8:F$13)</f>
        <v>200</v>
      </c>
      <c r="M7">
        <f>SUM(G$8:G$13)</f>
        <v>21</v>
      </c>
    </row>
    <row r="8" spans="2:13" ht="19.5" thickBot="1" x14ac:dyDescent="0.25">
      <c r="B8" s="5" t="s">
        <v>3</v>
      </c>
      <c r="C8" s="41" t="s">
        <v>60</v>
      </c>
      <c r="D8" s="6">
        <v>90</v>
      </c>
      <c r="E8" s="7">
        <v>78</v>
      </c>
      <c r="F8" s="7">
        <v>10</v>
      </c>
      <c r="G8" s="7">
        <v>2</v>
      </c>
      <c r="H8" s="8"/>
      <c r="I8">
        <f t="shared" si="0"/>
        <v>90</v>
      </c>
    </row>
    <row r="9" spans="2:13" ht="19.5" thickBot="1" x14ac:dyDescent="0.25">
      <c r="B9" s="5" t="s">
        <v>4</v>
      </c>
      <c r="C9" s="41" t="s">
        <v>63</v>
      </c>
      <c r="D9" s="6">
        <v>30</v>
      </c>
      <c r="E9" s="7">
        <v>26</v>
      </c>
      <c r="F9" s="7">
        <v>2</v>
      </c>
      <c r="G9" s="7">
        <v>2</v>
      </c>
      <c r="H9" s="8"/>
      <c r="I9">
        <f t="shared" si="0"/>
        <v>30</v>
      </c>
    </row>
    <row r="10" spans="2:13" ht="26.25" customHeight="1" thickBot="1" x14ac:dyDescent="0.35">
      <c r="B10" s="5" t="s">
        <v>5</v>
      </c>
      <c r="C10" s="44" t="s">
        <v>81</v>
      </c>
      <c r="D10" s="6">
        <v>60</v>
      </c>
      <c r="E10" s="7">
        <v>6</v>
      </c>
      <c r="F10" s="7">
        <v>48</v>
      </c>
      <c r="G10" s="7">
        <v>6</v>
      </c>
      <c r="H10" s="8"/>
      <c r="I10">
        <f t="shared" si="0"/>
        <v>60</v>
      </c>
    </row>
    <row r="11" spans="2:13" ht="27.75" customHeight="1" thickBot="1" x14ac:dyDescent="0.35">
      <c r="B11" s="5" t="s">
        <v>6</v>
      </c>
      <c r="C11" s="45" t="s">
        <v>116</v>
      </c>
      <c r="D11" s="6">
        <v>75</v>
      </c>
      <c r="E11" s="7">
        <v>24</v>
      </c>
      <c r="F11" s="7">
        <v>48</v>
      </c>
      <c r="G11" s="7">
        <v>3</v>
      </c>
      <c r="H11" s="8"/>
      <c r="I11">
        <f t="shared" si="0"/>
        <v>75</v>
      </c>
    </row>
    <row r="12" spans="2:13" ht="24" customHeight="1" thickBot="1" x14ac:dyDescent="0.25">
      <c r="B12" s="5" t="s">
        <v>7</v>
      </c>
      <c r="C12" s="46" t="s">
        <v>61</v>
      </c>
      <c r="D12" s="6">
        <v>75</v>
      </c>
      <c r="E12" s="7">
        <v>35</v>
      </c>
      <c r="F12" s="7">
        <v>36</v>
      </c>
      <c r="G12" s="7">
        <v>4</v>
      </c>
      <c r="H12" s="8"/>
      <c r="I12">
        <f t="shared" si="0"/>
        <v>75</v>
      </c>
    </row>
    <row r="13" spans="2:13" ht="25.5" customHeight="1" thickBot="1" x14ac:dyDescent="0.25">
      <c r="B13" s="5" t="s">
        <v>8</v>
      </c>
      <c r="C13" s="46" t="s">
        <v>82</v>
      </c>
      <c r="D13" s="6">
        <v>120</v>
      </c>
      <c r="E13" s="7">
        <v>60</v>
      </c>
      <c r="F13" s="7">
        <v>56</v>
      </c>
      <c r="G13" s="7">
        <v>4</v>
      </c>
      <c r="H13" s="8"/>
      <c r="I13">
        <f t="shared" si="0"/>
        <v>120</v>
      </c>
    </row>
    <row r="14" spans="2:13" ht="51.75" customHeight="1" thickBot="1" x14ac:dyDescent="0.25">
      <c r="B14" s="2" t="s">
        <v>9</v>
      </c>
      <c r="C14" s="40" t="s">
        <v>83</v>
      </c>
      <c r="D14" s="3">
        <v>2900</v>
      </c>
      <c r="E14" s="3">
        <v>810</v>
      </c>
      <c r="F14" s="3">
        <v>1976</v>
      </c>
      <c r="G14" s="3">
        <v>114</v>
      </c>
      <c r="H14" s="1"/>
      <c r="I14">
        <f t="shared" si="0"/>
        <v>2900</v>
      </c>
      <c r="J14" s="4">
        <f>SUM(J$15,J$28)</f>
        <v>2900</v>
      </c>
      <c r="K14">
        <f t="shared" ref="K14:M14" si="1">SUM(K$15,K$28)</f>
        <v>810</v>
      </c>
      <c r="L14">
        <f t="shared" si="1"/>
        <v>1976</v>
      </c>
      <c r="M14">
        <f t="shared" si="1"/>
        <v>114</v>
      </c>
    </row>
    <row r="15" spans="2:13" ht="41.25" customHeight="1" thickBot="1" x14ac:dyDescent="0.25">
      <c r="B15" s="9" t="s">
        <v>10</v>
      </c>
      <c r="C15" s="42" t="s">
        <v>84</v>
      </c>
      <c r="D15" s="3">
        <v>605</v>
      </c>
      <c r="E15" s="3">
        <v>315</v>
      </c>
      <c r="F15" s="3">
        <v>257</v>
      </c>
      <c r="G15" s="3">
        <v>33</v>
      </c>
      <c r="H15" s="1"/>
      <c r="I15">
        <f t="shared" si="0"/>
        <v>605</v>
      </c>
      <c r="J15">
        <f>SUM(D$16:D$27)</f>
        <v>605</v>
      </c>
      <c r="K15">
        <f>SUM(E$16:E$27)</f>
        <v>315</v>
      </c>
      <c r="L15">
        <f>SUM(F$16:F$27)</f>
        <v>257</v>
      </c>
      <c r="M15">
        <f>SUM(G$16:G$27)</f>
        <v>33</v>
      </c>
    </row>
    <row r="16" spans="2:13" ht="30.75" customHeight="1" thickBot="1" x14ac:dyDescent="0.25">
      <c r="B16" s="5" t="s">
        <v>11</v>
      </c>
      <c r="C16" s="41" t="s">
        <v>85</v>
      </c>
      <c r="D16" s="6">
        <v>30</v>
      </c>
      <c r="E16" s="7">
        <v>15</v>
      </c>
      <c r="F16" s="7">
        <v>13</v>
      </c>
      <c r="G16" s="7">
        <v>2</v>
      </c>
      <c r="H16" s="8"/>
      <c r="I16">
        <f t="shared" si="0"/>
        <v>30</v>
      </c>
    </row>
    <row r="17" spans="2:13" ht="30.75" customHeight="1" thickBot="1" x14ac:dyDescent="0.25">
      <c r="B17" s="5" t="s">
        <v>12</v>
      </c>
      <c r="C17" s="41" t="s">
        <v>114</v>
      </c>
      <c r="D17" s="6">
        <v>45</v>
      </c>
      <c r="E17" s="7">
        <v>25</v>
      </c>
      <c r="F17" s="7">
        <v>18</v>
      </c>
      <c r="G17" s="7">
        <v>2</v>
      </c>
      <c r="H17" s="8"/>
      <c r="I17">
        <f t="shared" si="0"/>
        <v>45</v>
      </c>
    </row>
    <row r="18" spans="2:13" ht="34.5" customHeight="1" thickBot="1" x14ac:dyDescent="0.25">
      <c r="B18" s="5" t="s">
        <v>13</v>
      </c>
      <c r="C18" s="41" t="s">
        <v>110</v>
      </c>
      <c r="D18" s="6">
        <v>60</v>
      </c>
      <c r="E18" s="7">
        <v>30</v>
      </c>
      <c r="F18" s="7">
        <v>27</v>
      </c>
      <c r="G18" s="7">
        <v>3</v>
      </c>
      <c r="H18" s="8"/>
      <c r="I18">
        <f t="shared" si="0"/>
        <v>60</v>
      </c>
    </row>
    <row r="19" spans="2:13" ht="27.75" customHeight="1" thickBot="1" x14ac:dyDescent="0.25">
      <c r="B19" s="5" t="s">
        <v>14</v>
      </c>
      <c r="C19" s="41" t="s">
        <v>87</v>
      </c>
      <c r="D19" s="6">
        <v>45</v>
      </c>
      <c r="E19" s="7">
        <v>25</v>
      </c>
      <c r="F19" s="7">
        <v>18</v>
      </c>
      <c r="G19" s="7">
        <v>2</v>
      </c>
      <c r="H19" s="8"/>
      <c r="I19">
        <f t="shared" si="0"/>
        <v>45</v>
      </c>
    </row>
    <row r="20" spans="2:13" ht="32.25" customHeight="1" thickBot="1" x14ac:dyDescent="0.25">
      <c r="B20" s="5" t="s">
        <v>15</v>
      </c>
      <c r="C20" s="41" t="s">
        <v>88</v>
      </c>
      <c r="D20" s="6">
        <v>45</v>
      </c>
      <c r="E20" s="7">
        <v>25</v>
      </c>
      <c r="F20" s="7">
        <v>18</v>
      </c>
      <c r="G20" s="7">
        <v>2</v>
      </c>
      <c r="H20" s="8"/>
      <c r="I20">
        <f t="shared" si="0"/>
        <v>45</v>
      </c>
    </row>
    <row r="21" spans="2:13" ht="32.25" customHeight="1" thickBot="1" x14ac:dyDescent="0.25">
      <c r="B21" s="5" t="s">
        <v>16</v>
      </c>
      <c r="C21" s="41" t="s">
        <v>89</v>
      </c>
      <c r="D21" s="6">
        <v>60</v>
      </c>
      <c r="E21" s="7">
        <v>30</v>
      </c>
      <c r="F21" s="7">
        <v>28</v>
      </c>
      <c r="G21" s="7">
        <v>2</v>
      </c>
      <c r="H21" s="8"/>
      <c r="I21">
        <f t="shared" si="0"/>
        <v>60</v>
      </c>
    </row>
    <row r="22" spans="2:13" ht="31.5" customHeight="1" thickBot="1" x14ac:dyDescent="0.25">
      <c r="B22" s="5" t="s">
        <v>17</v>
      </c>
      <c r="C22" s="41" t="s">
        <v>90</v>
      </c>
      <c r="D22" s="6">
        <v>30</v>
      </c>
      <c r="E22" s="7">
        <v>15</v>
      </c>
      <c r="F22" s="7">
        <v>13</v>
      </c>
      <c r="G22" s="7">
        <v>2</v>
      </c>
      <c r="H22" s="8"/>
      <c r="I22">
        <f t="shared" si="0"/>
        <v>30</v>
      </c>
    </row>
    <row r="23" spans="2:13" ht="24.75" customHeight="1" thickBot="1" x14ac:dyDescent="0.25">
      <c r="B23" s="5" t="s">
        <v>18</v>
      </c>
      <c r="C23" s="41" t="s">
        <v>91</v>
      </c>
      <c r="D23" s="6">
        <v>60</v>
      </c>
      <c r="E23" s="7">
        <v>30</v>
      </c>
      <c r="F23" s="7">
        <v>27</v>
      </c>
      <c r="G23" s="7">
        <v>3</v>
      </c>
      <c r="H23" s="8"/>
      <c r="I23">
        <f t="shared" si="0"/>
        <v>60</v>
      </c>
    </row>
    <row r="24" spans="2:13" ht="28.5" customHeight="1" thickBot="1" x14ac:dyDescent="0.25">
      <c r="B24" s="5" t="s">
        <v>19</v>
      </c>
      <c r="C24" s="41" t="s">
        <v>92</v>
      </c>
      <c r="D24" s="6">
        <v>45</v>
      </c>
      <c r="E24" s="7">
        <v>25</v>
      </c>
      <c r="F24" s="7">
        <v>18</v>
      </c>
      <c r="G24" s="7">
        <v>2</v>
      </c>
      <c r="H24" s="8"/>
      <c r="I24">
        <f t="shared" si="0"/>
        <v>45</v>
      </c>
    </row>
    <row r="25" spans="2:13" ht="28.5" customHeight="1" thickBot="1" x14ac:dyDescent="0.25">
      <c r="B25" s="5" t="s">
        <v>20</v>
      </c>
      <c r="C25" s="41" t="s">
        <v>117</v>
      </c>
      <c r="D25" s="6">
        <v>45</v>
      </c>
      <c r="E25" s="7">
        <v>25</v>
      </c>
      <c r="F25" s="7">
        <v>18</v>
      </c>
      <c r="G25" s="7">
        <v>2</v>
      </c>
      <c r="H25" s="8"/>
      <c r="I25">
        <f t="shared" si="0"/>
        <v>45</v>
      </c>
    </row>
    <row r="26" spans="2:13" ht="37.5" customHeight="1" thickBot="1" x14ac:dyDescent="0.25">
      <c r="B26" s="5" t="s">
        <v>21</v>
      </c>
      <c r="C26" s="41" t="s">
        <v>118</v>
      </c>
      <c r="D26" s="6">
        <v>80</v>
      </c>
      <c r="E26" s="7">
        <v>40</v>
      </c>
      <c r="F26" s="7">
        <v>35</v>
      </c>
      <c r="G26" s="7">
        <v>5</v>
      </c>
      <c r="H26" s="8"/>
      <c r="I26">
        <f t="shared" si="0"/>
        <v>80</v>
      </c>
    </row>
    <row r="27" spans="2:13" ht="33" customHeight="1" thickBot="1" x14ac:dyDescent="0.25">
      <c r="B27" s="5" t="s">
        <v>22</v>
      </c>
      <c r="C27" s="41" t="s">
        <v>93</v>
      </c>
      <c r="D27" s="6">
        <v>60</v>
      </c>
      <c r="E27" s="10">
        <v>30</v>
      </c>
      <c r="F27" s="10">
        <v>24</v>
      </c>
      <c r="G27" s="10">
        <v>6</v>
      </c>
      <c r="H27" s="11"/>
      <c r="I27">
        <f t="shared" si="0"/>
        <v>60</v>
      </c>
    </row>
    <row r="28" spans="2:13" ht="54.75" customHeight="1" thickBot="1" x14ac:dyDescent="0.25">
      <c r="B28" s="9" t="s">
        <v>23</v>
      </c>
      <c r="C28" s="43" t="s">
        <v>95</v>
      </c>
      <c r="D28" s="12">
        <v>2295</v>
      </c>
      <c r="E28" s="12">
        <v>495</v>
      </c>
      <c r="F28" s="12">
        <v>1719</v>
      </c>
      <c r="G28" s="12">
        <v>81</v>
      </c>
      <c r="H28" s="13"/>
      <c r="I28">
        <f t="shared" si="0"/>
        <v>2295</v>
      </c>
      <c r="J28">
        <f>SUM(D$29:D$47)</f>
        <v>2295</v>
      </c>
      <c r="K28">
        <f>SUM(E$29:E$47)</f>
        <v>495</v>
      </c>
      <c r="L28">
        <f>SUM(F$29:F$47)</f>
        <v>1719</v>
      </c>
      <c r="M28">
        <f>SUM(G$29:G$47)</f>
        <v>81</v>
      </c>
    </row>
    <row r="29" spans="2:13" ht="37.5" customHeight="1" thickBot="1" x14ac:dyDescent="0.25">
      <c r="B29" s="5" t="s">
        <v>24</v>
      </c>
      <c r="C29" s="41" t="s">
        <v>94</v>
      </c>
      <c r="D29" s="6">
        <v>90</v>
      </c>
      <c r="E29" s="6">
        <v>60</v>
      </c>
      <c r="F29" s="7">
        <v>27</v>
      </c>
      <c r="G29" s="7">
        <v>3</v>
      </c>
      <c r="H29" s="8"/>
      <c r="I29">
        <f t="shared" si="0"/>
        <v>90</v>
      </c>
    </row>
    <row r="30" spans="2:13" ht="31.5" customHeight="1" thickBot="1" x14ac:dyDescent="0.25">
      <c r="B30" s="5" t="s">
        <v>25</v>
      </c>
      <c r="C30" s="41" t="s">
        <v>96</v>
      </c>
      <c r="D30" s="6">
        <v>60</v>
      </c>
      <c r="E30" s="6">
        <v>30</v>
      </c>
      <c r="F30" s="10">
        <v>27</v>
      </c>
      <c r="G30" s="10">
        <v>3</v>
      </c>
      <c r="H30" s="11"/>
      <c r="I30">
        <f t="shared" si="0"/>
        <v>60</v>
      </c>
    </row>
    <row r="31" spans="2:13" ht="36" customHeight="1" thickBot="1" x14ac:dyDescent="0.25">
      <c r="B31" s="5" t="s">
        <v>26</v>
      </c>
      <c r="C31" s="41" t="s">
        <v>119</v>
      </c>
      <c r="D31" s="6">
        <v>60</v>
      </c>
      <c r="E31" s="6">
        <v>30</v>
      </c>
      <c r="F31" s="10">
        <v>27</v>
      </c>
      <c r="G31" s="10">
        <v>3</v>
      </c>
      <c r="H31" s="11"/>
      <c r="I31">
        <f t="shared" si="0"/>
        <v>60</v>
      </c>
    </row>
    <row r="32" spans="2:13" ht="37.5" customHeight="1" thickBot="1" x14ac:dyDescent="0.25">
      <c r="B32" s="5" t="s">
        <v>27</v>
      </c>
      <c r="C32" s="41" t="s">
        <v>115</v>
      </c>
      <c r="D32" s="6">
        <v>60</v>
      </c>
      <c r="E32" s="6">
        <v>20</v>
      </c>
      <c r="F32" s="7">
        <v>36</v>
      </c>
      <c r="G32" s="7">
        <v>4</v>
      </c>
      <c r="H32" s="8"/>
      <c r="I32">
        <f t="shared" si="0"/>
        <v>60</v>
      </c>
    </row>
    <row r="33" spans="2:13" ht="42.75" customHeight="1" thickBot="1" x14ac:dyDescent="0.25">
      <c r="B33" s="5" t="s">
        <v>28</v>
      </c>
      <c r="C33" s="41" t="s">
        <v>97</v>
      </c>
      <c r="D33" s="6">
        <v>90</v>
      </c>
      <c r="E33" s="6">
        <v>40</v>
      </c>
      <c r="F33" s="10">
        <v>45</v>
      </c>
      <c r="G33" s="10">
        <v>5</v>
      </c>
      <c r="H33" s="11"/>
      <c r="I33">
        <f t="shared" si="0"/>
        <v>90</v>
      </c>
    </row>
    <row r="34" spans="2:13" ht="36.75" customHeight="1" thickBot="1" x14ac:dyDescent="0.25">
      <c r="B34" s="5" t="s">
        <v>29</v>
      </c>
      <c r="C34" s="41" t="s">
        <v>120</v>
      </c>
      <c r="D34" s="6">
        <v>60</v>
      </c>
      <c r="E34" s="6">
        <v>20</v>
      </c>
      <c r="F34" s="10">
        <v>35</v>
      </c>
      <c r="G34" s="10">
        <v>5</v>
      </c>
      <c r="H34" s="11"/>
      <c r="I34">
        <f t="shared" si="0"/>
        <v>60</v>
      </c>
    </row>
    <row r="35" spans="2:13" ht="33" customHeight="1" thickBot="1" x14ac:dyDescent="0.25">
      <c r="B35" s="5" t="s">
        <v>30</v>
      </c>
      <c r="C35" s="41" t="s">
        <v>109</v>
      </c>
      <c r="D35" s="6">
        <v>45</v>
      </c>
      <c r="E35" s="6">
        <v>20</v>
      </c>
      <c r="F35" s="10">
        <v>23</v>
      </c>
      <c r="G35" s="10">
        <v>2</v>
      </c>
      <c r="H35" s="11"/>
      <c r="I35">
        <f t="shared" si="0"/>
        <v>45</v>
      </c>
    </row>
    <row r="36" spans="2:13" ht="39" customHeight="1" thickBot="1" x14ac:dyDescent="0.25">
      <c r="B36" s="5" t="s">
        <v>31</v>
      </c>
      <c r="C36" s="41" t="s">
        <v>121</v>
      </c>
      <c r="D36" s="6">
        <v>60</v>
      </c>
      <c r="E36" s="6">
        <v>20</v>
      </c>
      <c r="F36" s="10">
        <v>37</v>
      </c>
      <c r="G36" s="10">
        <v>3</v>
      </c>
      <c r="H36" s="11"/>
      <c r="I36">
        <f t="shared" si="0"/>
        <v>60</v>
      </c>
    </row>
    <row r="37" spans="2:13" ht="34.5" customHeight="1" thickBot="1" x14ac:dyDescent="0.25">
      <c r="B37" s="5" t="s">
        <v>32</v>
      </c>
      <c r="C37" s="41" t="s">
        <v>122</v>
      </c>
      <c r="D37" s="6">
        <v>75</v>
      </c>
      <c r="E37" s="6">
        <v>30</v>
      </c>
      <c r="F37" s="10">
        <v>40</v>
      </c>
      <c r="G37" s="10">
        <v>5</v>
      </c>
      <c r="H37" s="11"/>
      <c r="I37">
        <f t="shared" si="0"/>
        <v>75</v>
      </c>
    </row>
    <row r="38" spans="2:13" ht="36.75" customHeight="1" thickBot="1" x14ac:dyDescent="0.25">
      <c r="B38" s="5" t="s">
        <v>33</v>
      </c>
      <c r="C38" s="41" t="s">
        <v>113</v>
      </c>
      <c r="D38" s="6">
        <v>45</v>
      </c>
      <c r="E38" s="6">
        <v>20</v>
      </c>
      <c r="F38" s="10">
        <v>23</v>
      </c>
      <c r="G38" s="10">
        <v>2</v>
      </c>
      <c r="H38" s="11"/>
      <c r="I38">
        <f t="shared" si="0"/>
        <v>45</v>
      </c>
    </row>
    <row r="39" spans="2:13" ht="37.5" customHeight="1" thickBot="1" x14ac:dyDescent="0.25">
      <c r="B39" s="5" t="s">
        <v>34</v>
      </c>
      <c r="C39" s="41" t="s">
        <v>98</v>
      </c>
      <c r="D39" s="6">
        <v>75</v>
      </c>
      <c r="E39" s="6">
        <v>20</v>
      </c>
      <c r="F39" s="10">
        <v>45</v>
      </c>
      <c r="G39" s="10">
        <v>10</v>
      </c>
      <c r="H39" s="11"/>
      <c r="I39">
        <f t="shared" si="0"/>
        <v>75</v>
      </c>
    </row>
    <row r="40" spans="2:13" ht="35.25" customHeight="1" thickBot="1" x14ac:dyDescent="0.25">
      <c r="B40" s="5" t="s">
        <v>35</v>
      </c>
      <c r="C40" s="41" t="s">
        <v>123</v>
      </c>
      <c r="D40" s="6">
        <v>60</v>
      </c>
      <c r="E40" s="6">
        <v>20</v>
      </c>
      <c r="F40" s="10">
        <v>32</v>
      </c>
      <c r="G40" s="10">
        <v>8</v>
      </c>
      <c r="H40" s="11"/>
      <c r="I40">
        <f t="shared" si="0"/>
        <v>60</v>
      </c>
    </row>
    <row r="41" spans="2:13" ht="35.25" customHeight="1" thickBot="1" x14ac:dyDescent="0.25">
      <c r="B41" s="5" t="s">
        <v>36</v>
      </c>
      <c r="C41" s="41" t="s">
        <v>99</v>
      </c>
      <c r="D41" s="6">
        <v>45</v>
      </c>
      <c r="E41" s="6">
        <v>20</v>
      </c>
      <c r="F41" s="10">
        <v>21</v>
      </c>
      <c r="G41" s="10">
        <v>4</v>
      </c>
      <c r="H41" s="11"/>
      <c r="I41">
        <f t="shared" si="0"/>
        <v>45</v>
      </c>
    </row>
    <row r="42" spans="2:13" ht="35.25" customHeight="1" thickBot="1" x14ac:dyDescent="0.25">
      <c r="B42" s="5" t="s">
        <v>37</v>
      </c>
      <c r="C42" s="41" t="s">
        <v>100</v>
      </c>
      <c r="D42" s="6">
        <v>90</v>
      </c>
      <c r="E42" s="6">
        <v>25</v>
      </c>
      <c r="F42" s="10">
        <v>61</v>
      </c>
      <c r="G42" s="10">
        <v>4</v>
      </c>
      <c r="H42" s="11"/>
      <c r="I42">
        <f t="shared" si="0"/>
        <v>90</v>
      </c>
    </row>
    <row r="43" spans="2:13" ht="36.75" customHeight="1" thickBot="1" x14ac:dyDescent="0.25">
      <c r="B43" s="5" t="s">
        <v>38</v>
      </c>
      <c r="C43" s="41" t="s">
        <v>124</v>
      </c>
      <c r="D43" s="6">
        <v>90</v>
      </c>
      <c r="E43" s="6">
        <v>40</v>
      </c>
      <c r="F43" s="7">
        <v>45</v>
      </c>
      <c r="G43" s="7">
        <v>5</v>
      </c>
      <c r="H43" s="8"/>
      <c r="I43">
        <f t="shared" si="0"/>
        <v>90</v>
      </c>
    </row>
    <row r="44" spans="2:13" ht="35.25" customHeight="1" thickBot="1" x14ac:dyDescent="0.25">
      <c r="B44" s="5" t="s">
        <v>39</v>
      </c>
      <c r="C44" s="41" t="s">
        <v>101</v>
      </c>
      <c r="D44" s="6">
        <v>120</v>
      </c>
      <c r="E44" s="6">
        <v>30</v>
      </c>
      <c r="F44" s="10">
        <v>83</v>
      </c>
      <c r="G44" s="10">
        <v>7</v>
      </c>
      <c r="H44" s="11"/>
      <c r="I44">
        <f t="shared" si="0"/>
        <v>120</v>
      </c>
    </row>
    <row r="45" spans="2:13" ht="33.75" customHeight="1" thickBot="1" x14ac:dyDescent="0.25">
      <c r="B45" s="5" t="s">
        <v>40</v>
      </c>
      <c r="C45" s="41" t="s">
        <v>125</v>
      </c>
      <c r="D45" s="6">
        <v>120</v>
      </c>
      <c r="E45" s="6">
        <v>30</v>
      </c>
      <c r="F45" s="7">
        <v>82</v>
      </c>
      <c r="G45" s="7">
        <v>8</v>
      </c>
      <c r="H45" s="8"/>
      <c r="I45">
        <f t="shared" si="0"/>
        <v>120</v>
      </c>
    </row>
    <row r="46" spans="2:13" ht="39" customHeight="1" thickBot="1" x14ac:dyDescent="0.25">
      <c r="B46" s="5" t="s">
        <v>126</v>
      </c>
      <c r="C46" s="41" t="s">
        <v>112</v>
      </c>
      <c r="D46" s="6">
        <v>410</v>
      </c>
      <c r="E46" s="6">
        <v>20</v>
      </c>
      <c r="F46" s="10">
        <v>390</v>
      </c>
      <c r="G46" s="10"/>
      <c r="H46" s="11"/>
      <c r="I46">
        <f t="shared" si="0"/>
        <v>410</v>
      </c>
    </row>
    <row r="47" spans="2:13" ht="36" customHeight="1" thickBot="1" x14ac:dyDescent="0.25">
      <c r="B47" s="5" t="s">
        <v>127</v>
      </c>
      <c r="C47" s="41" t="s">
        <v>111</v>
      </c>
      <c r="D47" s="6">
        <v>640</v>
      </c>
      <c r="E47" s="6"/>
      <c r="F47" s="10">
        <v>640</v>
      </c>
      <c r="G47" s="10"/>
      <c r="H47" s="11"/>
      <c r="I47">
        <f t="shared" si="0"/>
        <v>640</v>
      </c>
    </row>
    <row r="48" spans="2:13" ht="38.25" customHeight="1" thickBot="1" x14ac:dyDescent="0.25">
      <c r="B48" s="2"/>
      <c r="C48" s="40" t="s">
        <v>102</v>
      </c>
      <c r="D48" s="3">
        <v>3350</v>
      </c>
      <c r="E48" s="3">
        <v>1039</v>
      </c>
      <c r="F48" s="3">
        <v>2176</v>
      </c>
      <c r="G48" s="3">
        <v>135</v>
      </c>
      <c r="H48" s="1"/>
      <c r="I48">
        <f t="shared" si="0"/>
        <v>3350</v>
      </c>
      <c r="J48" s="4">
        <f>SUM(J$14,J$7)</f>
        <v>3350</v>
      </c>
      <c r="K48">
        <f t="shared" ref="K48:M48" si="2">SUM(K$14,K$7)</f>
        <v>1039</v>
      </c>
      <c r="L48">
        <f t="shared" si="2"/>
        <v>2176</v>
      </c>
      <c r="M48">
        <f t="shared" si="2"/>
        <v>135</v>
      </c>
    </row>
    <row r="49" spans="1:13" ht="18" x14ac:dyDescent="0.2">
      <c r="A49" s="1"/>
      <c r="B49" s="14"/>
      <c r="C49" s="1"/>
      <c r="D49" s="1"/>
      <c r="E49" s="1"/>
      <c r="F49" s="1"/>
    </row>
    <row r="50" spans="1:13" ht="18.75" x14ac:dyDescent="0.2">
      <c r="A50" s="15" t="s">
        <v>41</v>
      </c>
      <c r="B50" s="15"/>
      <c r="C50" s="15"/>
      <c r="D50" s="15"/>
      <c r="E50" s="15"/>
      <c r="F50" s="15"/>
      <c r="G50" s="15"/>
      <c r="H50" s="15"/>
      <c r="I50" s="15"/>
      <c r="J50" s="15"/>
    </row>
    <row r="51" spans="1:13" ht="19.5" thickBo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</row>
    <row r="52" spans="1:13" ht="19.5" customHeight="1" thickBot="1" x14ac:dyDescent="0.25">
      <c r="B52" s="53" t="s">
        <v>0</v>
      </c>
      <c r="C52" s="53" t="s">
        <v>76</v>
      </c>
      <c r="D52" s="56" t="s">
        <v>79</v>
      </c>
      <c r="E52" s="57"/>
      <c r="F52" s="57"/>
      <c r="G52" s="58"/>
      <c r="H52" s="1"/>
    </row>
    <row r="53" spans="1:13" ht="57" customHeight="1" thickBot="1" x14ac:dyDescent="0.25">
      <c r="B53" s="54"/>
      <c r="C53" s="54"/>
      <c r="D53" s="53" t="s">
        <v>56</v>
      </c>
      <c r="E53" s="56" t="s">
        <v>103</v>
      </c>
      <c r="F53" s="57"/>
      <c r="G53" s="58"/>
      <c r="H53" s="1"/>
    </row>
    <row r="54" spans="1:13" ht="38.25" thickBot="1" x14ac:dyDescent="0.25">
      <c r="B54" s="55"/>
      <c r="C54" s="55"/>
      <c r="D54" s="55"/>
      <c r="E54" s="48" t="s">
        <v>77</v>
      </c>
      <c r="F54" s="48" t="s">
        <v>78</v>
      </c>
      <c r="G54" s="48" t="s">
        <v>1</v>
      </c>
      <c r="H54" s="1"/>
    </row>
    <row r="55" spans="1:13" ht="36.75" customHeight="1" thickBot="1" x14ac:dyDescent="0.25">
      <c r="B55" s="49" t="s">
        <v>42</v>
      </c>
      <c r="C55" s="41" t="s">
        <v>104</v>
      </c>
      <c r="D55" s="50">
        <v>60</v>
      </c>
      <c r="E55" s="51">
        <v>40</v>
      </c>
      <c r="F55" s="51">
        <v>18</v>
      </c>
      <c r="G55" s="51">
        <v>2</v>
      </c>
      <c r="H55" s="8"/>
      <c r="I55">
        <f>$E55+$F55+$G55</f>
        <v>60</v>
      </c>
    </row>
    <row r="56" spans="1:13" ht="41.25" customHeight="1" thickBot="1" x14ac:dyDescent="0.25">
      <c r="B56" s="49" t="s">
        <v>43</v>
      </c>
      <c r="C56" s="41" t="s">
        <v>105</v>
      </c>
      <c r="D56" s="50">
        <v>80</v>
      </c>
      <c r="E56" s="51">
        <v>60</v>
      </c>
      <c r="F56" s="51">
        <v>15</v>
      </c>
      <c r="G56" s="51">
        <v>5</v>
      </c>
      <c r="H56" s="8"/>
      <c r="I56">
        <f t="shared" ref="I56:I62" si="3">$E56+$F56+$G56</f>
        <v>80</v>
      </c>
    </row>
    <row r="57" spans="1:13" ht="33.75" customHeight="1" thickBot="1" x14ac:dyDescent="0.25">
      <c r="B57" s="49" t="s">
        <v>44</v>
      </c>
      <c r="C57" s="41" t="s">
        <v>86</v>
      </c>
      <c r="D57" s="50">
        <v>60</v>
      </c>
      <c r="E57" s="51">
        <v>40</v>
      </c>
      <c r="F57" s="51">
        <v>17</v>
      </c>
      <c r="G57" s="51">
        <v>3</v>
      </c>
      <c r="H57" s="8"/>
      <c r="I57">
        <f t="shared" si="3"/>
        <v>60</v>
      </c>
    </row>
    <row r="58" spans="1:13" ht="42" customHeight="1" thickBot="1" x14ac:dyDescent="0.25">
      <c r="B58" s="49" t="s">
        <v>45</v>
      </c>
      <c r="C58" s="41" t="s">
        <v>128</v>
      </c>
      <c r="D58" s="50">
        <v>80</v>
      </c>
      <c r="E58" s="51">
        <v>60</v>
      </c>
      <c r="F58" s="51">
        <v>17</v>
      </c>
      <c r="G58" s="51">
        <v>3</v>
      </c>
      <c r="H58" s="8"/>
      <c r="I58">
        <f t="shared" si="3"/>
        <v>80</v>
      </c>
    </row>
    <row r="59" spans="1:13" ht="35.25" customHeight="1" thickBot="1" x14ac:dyDescent="0.25">
      <c r="B59" s="49" t="s">
        <v>46</v>
      </c>
      <c r="C59" s="41" t="s">
        <v>106</v>
      </c>
      <c r="D59" s="50">
        <v>60</v>
      </c>
      <c r="E59" s="51">
        <v>30</v>
      </c>
      <c r="F59" s="51">
        <v>27</v>
      </c>
      <c r="G59" s="51">
        <v>3</v>
      </c>
      <c r="H59" s="8"/>
      <c r="I59">
        <f t="shared" si="3"/>
        <v>60</v>
      </c>
    </row>
    <row r="60" spans="1:13" ht="40.5" customHeight="1" thickBot="1" x14ac:dyDescent="0.25">
      <c r="B60" s="49" t="s">
        <v>47</v>
      </c>
      <c r="C60" s="41" t="s">
        <v>107</v>
      </c>
      <c r="D60" s="50">
        <v>60</v>
      </c>
      <c r="E60" s="51">
        <v>30</v>
      </c>
      <c r="F60" s="51">
        <v>26</v>
      </c>
      <c r="G60" s="51">
        <v>4</v>
      </c>
      <c r="H60" s="8"/>
      <c r="I60">
        <f t="shared" si="3"/>
        <v>60</v>
      </c>
    </row>
    <row r="61" spans="1:13" ht="35.25" customHeight="1" thickBot="1" x14ac:dyDescent="0.25">
      <c r="B61" s="49" t="s">
        <v>48</v>
      </c>
      <c r="C61" s="41" t="s">
        <v>108</v>
      </c>
      <c r="D61" s="50">
        <v>90</v>
      </c>
      <c r="E61" s="51">
        <v>60</v>
      </c>
      <c r="F61" s="51">
        <v>23</v>
      </c>
      <c r="G61" s="51">
        <v>7</v>
      </c>
      <c r="H61" s="8"/>
      <c r="I61">
        <f t="shared" si="3"/>
        <v>90</v>
      </c>
    </row>
    <row r="62" spans="1:13" ht="45" customHeight="1" thickBot="1" x14ac:dyDescent="0.25">
      <c r="B62" s="49" t="s">
        <v>49</v>
      </c>
      <c r="C62" s="41" t="s">
        <v>129</v>
      </c>
      <c r="D62" s="50">
        <v>90</v>
      </c>
      <c r="E62" s="51">
        <v>60</v>
      </c>
      <c r="F62" s="51">
        <v>24</v>
      </c>
      <c r="G62" s="51">
        <v>6</v>
      </c>
      <c r="H62" s="8"/>
      <c r="I62">
        <f t="shared" si="3"/>
        <v>90</v>
      </c>
    </row>
    <row r="63" spans="1:13" ht="38.25" customHeight="1" thickBot="1" x14ac:dyDescent="0.25">
      <c r="B63" s="47"/>
      <c r="C63" s="40" t="s">
        <v>102</v>
      </c>
      <c r="D63" s="48">
        <v>580</v>
      </c>
      <c r="E63" s="48">
        <v>380</v>
      </c>
      <c r="F63" s="48">
        <v>167</v>
      </c>
      <c r="G63" s="48">
        <v>33</v>
      </c>
      <c r="H63" s="1"/>
      <c r="I63">
        <f>SUM(D$55:D$62)</f>
        <v>580</v>
      </c>
      <c r="J63" s="4">
        <f>SUM(D$55:D$62)</f>
        <v>580</v>
      </c>
      <c r="K63">
        <f t="shared" ref="K63:M63" si="4">SUM(E$55:E$62)</f>
        <v>380</v>
      </c>
      <c r="L63">
        <f t="shared" si="4"/>
        <v>167</v>
      </c>
      <c r="M63">
        <f t="shared" si="4"/>
        <v>33</v>
      </c>
    </row>
    <row r="64" spans="1:13" ht="35.25" customHeight="1" x14ac:dyDescent="0.25">
      <c r="A64" s="16"/>
      <c r="J64" s="17">
        <f>SUM(J$7,J$14,J$63)</f>
        <v>3930</v>
      </c>
    </row>
    <row r="65" spans="1:14" ht="27" customHeight="1" x14ac:dyDescent="0.2">
      <c r="A65" s="15" t="s">
        <v>50</v>
      </c>
      <c r="B65" s="15"/>
      <c r="C65" s="15"/>
      <c r="D65" s="15"/>
      <c r="E65" s="15"/>
      <c r="F65" s="15"/>
      <c r="G65" s="15"/>
      <c r="H65" s="15"/>
    </row>
    <row r="66" spans="1:14" ht="16.5" thickBot="1" x14ac:dyDescent="0.25">
      <c r="A66" s="16"/>
    </row>
    <row r="67" spans="1:14" ht="46.5" customHeight="1" x14ac:dyDescent="0.25">
      <c r="A67" s="59" t="s">
        <v>51</v>
      </c>
      <c r="B67" s="59" t="s">
        <v>52</v>
      </c>
      <c r="C67" s="59" t="s">
        <v>53</v>
      </c>
      <c r="D67" s="59" t="s">
        <v>54</v>
      </c>
      <c r="E67" s="59" t="s">
        <v>55</v>
      </c>
      <c r="F67" s="59" t="s">
        <v>56</v>
      </c>
      <c r="G67" s="59" t="s">
        <v>57</v>
      </c>
      <c r="H67" s="18"/>
      <c r="I67" s="19"/>
    </row>
    <row r="68" spans="1:14" ht="16.5" customHeight="1" thickBot="1" x14ac:dyDescent="0.3">
      <c r="A68" s="60"/>
      <c r="B68" s="60"/>
      <c r="C68" s="60"/>
      <c r="D68" s="60"/>
      <c r="E68" s="60"/>
      <c r="F68" s="60"/>
      <c r="G68" s="60"/>
      <c r="H68" s="18"/>
      <c r="I68" s="19"/>
    </row>
    <row r="69" spans="1:14" ht="26.25" customHeight="1" thickBot="1" x14ac:dyDescent="0.3">
      <c r="A69" s="64" t="s">
        <v>58</v>
      </c>
      <c r="B69" s="65"/>
      <c r="C69" s="66"/>
      <c r="D69" s="20">
        <f>SUM(D$70,D$78)</f>
        <v>435</v>
      </c>
      <c r="E69" s="20">
        <f t="shared" ref="E69:F69" si="5">SUM(E$70,E$78)</f>
        <v>45</v>
      </c>
      <c r="F69" s="20">
        <f t="shared" si="5"/>
        <v>480</v>
      </c>
      <c r="G69" s="7"/>
      <c r="H69" s="21"/>
      <c r="I69" s="19">
        <f>$D69+$E69</f>
        <v>480</v>
      </c>
      <c r="K69" s="4">
        <f>SUM(K$79,K$70)</f>
        <v>435</v>
      </c>
      <c r="L69" s="4">
        <f t="shared" ref="L69:M69" si="6">SUM(L$79,L$70)</f>
        <v>45</v>
      </c>
      <c r="M69" s="4">
        <f t="shared" si="6"/>
        <v>480</v>
      </c>
      <c r="N69" s="22"/>
    </row>
    <row r="70" spans="1:14" ht="19.5" customHeight="1" thickBot="1" x14ac:dyDescent="0.3">
      <c r="A70" s="67" t="s">
        <v>59</v>
      </c>
      <c r="B70" s="68"/>
      <c r="C70" s="69"/>
      <c r="D70" s="23">
        <f>SUM(D$71:D$77)</f>
        <v>390</v>
      </c>
      <c r="E70" s="23">
        <f t="shared" ref="E70:F70" si="7">SUM(E$71:E$77)</f>
        <v>30</v>
      </c>
      <c r="F70" s="23">
        <f t="shared" si="7"/>
        <v>420</v>
      </c>
      <c r="G70" s="7"/>
      <c r="H70" s="21"/>
      <c r="I70" s="19">
        <f t="shared" ref="I70:I133" si="8">$D70+$E70</f>
        <v>420</v>
      </c>
      <c r="K70">
        <f>SUM(D$71:D$77)</f>
        <v>390</v>
      </c>
      <c r="L70">
        <f t="shared" ref="L70:M70" si="9">SUM(E$71:E$77)</f>
        <v>30</v>
      </c>
      <c r="M70">
        <f t="shared" si="9"/>
        <v>420</v>
      </c>
    </row>
    <row r="71" spans="1:14" ht="19.5" thickBot="1" x14ac:dyDescent="0.3">
      <c r="A71" s="2">
        <v>1</v>
      </c>
      <c r="B71" s="24"/>
      <c r="C71" s="25" t="s">
        <v>60</v>
      </c>
      <c r="D71" s="26">
        <v>90</v>
      </c>
      <c r="E71" s="7">
        <v>0</v>
      </c>
      <c r="F71" s="7">
        <v>90</v>
      </c>
      <c r="G71" s="7"/>
      <c r="H71" s="21"/>
      <c r="I71" s="19">
        <f t="shared" si="8"/>
        <v>90</v>
      </c>
    </row>
    <row r="72" spans="1:14" ht="19.5" thickBot="1" x14ac:dyDescent="0.3">
      <c r="A72" s="2">
        <v>2</v>
      </c>
      <c r="B72" s="24"/>
      <c r="C72" s="25" t="s">
        <v>61</v>
      </c>
      <c r="D72" s="26">
        <v>75</v>
      </c>
      <c r="E72" s="7">
        <v>0</v>
      </c>
      <c r="F72" s="27">
        <v>75</v>
      </c>
      <c r="G72" s="7"/>
      <c r="H72" s="21"/>
      <c r="I72" s="19">
        <f t="shared" si="8"/>
        <v>75</v>
      </c>
    </row>
    <row r="73" spans="1:14" ht="19.5" thickBot="1" x14ac:dyDescent="0.3">
      <c r="A73" s="2">
        <v>3</v>
      </c>
      <c r="B73" s="24"/>
      <c r="C73" s="25" t="s">
        <v>62</v>
      </c>
      <c r="D73" s="26">
        <v>60</v>
      </c>
      <c r="E73" s="7">
        <v>0</v>
      </c>
      <c r="F73" s="27">
        <v>60</v>
      </c>
      <c r="G73" s="7"/>
      <c r="H73" s="21"/>
      <c r="I73" s="19">
        <f t="shared" si="8"/>
        <v>60</v>
      </c>
    </row>
    <row r="74" spans="1:14" ht="19.5" thickBot="1" x14ac:dyDescent="0.3">
      <c r="A74" s="2">
        <v>4</v>
      </c>
      <c r="B74" s="24"/>
      <c r="C74" s="25" t="s">
        <v>63</v>
      </c>
      <c r="D74" s="6">
        <v>30</v>
      </c>
      <c r="E74" s="7">
        <v>0</v>
      </c>
      <c r="F74" s="7">
        <v>30</v>
      </c>
      <c r="G74" s="7"/>
      <c r="H74" s="21"/>
      <c r="I74" s="19">
        <f t="shared" si="8"/>
        <v>30</v>
      </c>
    </row>
    <row r="75" spans="1:14" ht="19.5" thickBot="1" x14ac:dyDescent="0.3">
      <c r="A75" s="47">
        <v>5</v>
      </c>
      <c r="B75" s="52"/>
      <c r="C75" s="41" t="s">
        <v>91</v>
      </c>
      <c r="D75" s="6">
        <v>45</v>
      </c>
      <c r="E75" s="7">
        <v>15</v>
      </c>
      <c r="F75" s="7">
        <v>60</v>
      </c>
      <c r="G75" s="7"/>
      <c r="H75" s="21"/>
      <c r="I75" s="19">
        <f t="shared" si="8"/>
        <v>60</v>
      </c>
    </row>
    <row r="76" spans="1:14" ht="19.5" thickBot="1" x14ac:dyDescent="0.3">
      <c r="A76" s="47">
        <v>6</v>
      </c>
      <c r="B76" s="52"/>
      <c r="C76" s="41" t="s">
        <v>109</v>
      </c>
      <c r="D76" s="6">
        <v>45</v>
      </c>
      <c r="E76" s="7">
        <v>0</v>
      </c>
      <c r="F76" s="7">
        <v>45</v>
      </c>
      <c r="G76" s="7"/>
      <c r="H76" s="21"/>
      <c r="I76" s="19">
        <f t="shared" si="8"/>
        <v>45</v>
      </c>
    </row>
    <row r="77" spans="1:14" ht="23.25" customHeight="1" thickBot="1" x14ac:dyDescent="0.3">
      <c r="A77" s="47">
        <v>7</v>
      </c>
      <c r="B77" s="52"/>
      <c r="C77" s="41" t="s">
        <v>121</v>
      </c>
      <c r="D77" s="6">
        <v>45</v>
      </c>
      <c r="E77" s="7">
        <v>15</v>
      </c>
      <c r="F77" s="7">
        <v>60</v>
      </c>
      <c r="G77" s="7"/>
      <c r="H77" s="21"/>
      <c r="I77" s="19">
        <f t="shared" si="8"/>
        <v>60</v>
      </c>
    </row>
    <row r="78" spans="1:14" ht="19.5" customHeight="1" thickBot="1" x14ac:dyDescent="0.3">
      <c r="A78" s="61" t="s">
        <v>64</v>
      </c>
      <c r="B78" s="62"/>
      <c r="C78" s="63"/>
      <c r="D78" s="23">
        <f>SUM(D$79)</f>
        <v>45</v>
      </c>
      <c r="E78" s="23">
        <f t="shared" ref="E78:F78" si="10">SUM(E$79)</f>
        <v>15</v>
      </c>
      <c r="F78" s="23">
        <f t="shared" si="10"/>
        <v>60</v>
      </c>
      <c r="G78" s="7"/>
      <c r="H78" s="21"/>
      <c r="I78" s="19">
        <f t="shared" si="8"/>
        <v>60</v>
      </c>
    </row>
    <row r="79" spans="1:14" ht="24" customHeight="1" thickBot="1" x14ac:dyDescent="0.3">
      <c r="A79" s="47">
        <v>8</v>
      </c>
      <c r="B79" s="52"/>
      <c r="C79" s="41" t="s">
        <v>104</v>
      </c>
      <c r="D79" s="6">
        <v>45</v>
      </c>
      <c r="E79" s="27">
        <v>15</v>
      </c>
      <c r="F79" s="7">
        <v>60</v>
      </c>
      <c r="G79" s="7"/>
      <c r="H79" s="21"/>
      <c r="I79" s="19">
        <f t="shared" si="8"/>
        <v>60</v>
      </c>
      <c r="K79">
        <f>SUM(D$79)</f>
        <v>45</v>
      </c>
      <c r="L79">
        <f t="shared" ref="L79:M79" si="11">SUM(E$79)</f>
        <v>15</v>
      </c>
      <c r="M79">
        <f t="shared" si="11"/>
        <v>60</v>
      </c>
    </row>
    <row r="80" spans="1:14" ht="29.25" customHeight="1" thickBot="1" x14ac:dyDescent="0.3">
      <c r="A80" s="64" t="s">
        <v>65</v>
      </c>
      <c r="B80" s="65"/>
      <c r="C80" s="66"/>
      <c r="D80" s="20">
        <f>SUM(D$81,D$89)</f>
        <v>465</v>
      </c>
      <c r="E80" s="20">
        <f t="shared" ref="E80" si="12">SUM(E$81,E$89)</f>
        <v>50</v>
      </c>
      <c r="F80" s="20">
        <f>SUM(F$81,F$89)</f>
        <v>515</v>
      </c>
      <c r="G80" s="28"/>
      <c r="H80" s="29"/>
      <c r="I80" s="19">
        <f t="shared" si="8"/>
        <v>515</v>
      </c>
      <c r="K80" s="4">
        <f>SUM(K$89,K$81)</f>
        <v>465</v>
      </c>
      <c r="L80" s="4">
        <f t="shared" ref="L80:M80" si="13">SUM(L$89,L$81)</f>
        <v>50</v>
      </c>
      <c r="M80" s="4">
        <f t="shared" si="13"/>
        <v>515</v>
      </c>
    </row>
    <row r="81" spans="1:13" ht="27" customHeight="1" thickBot="1" x14ac:dyDescent="0.3">
      <c r="A81" s="67" t="s">
        <v>59</v>
      </c>
      <c r="B81" s="68"/>
      <c r="C81" s="69"/>
      <c r="D81" s="23">
        <f>SUM(D$82:D$88)</f>
        <v>360</v>
      </c>
      <c r="E81" s="23">
        <f t="shared" ref="E81:F81" si="14">SUM(E$82:E$88)</f>
        <v>15</v>
      </c>
      <c r="F81" s="23">
        <f t="shared" si="14"/>
        <v>375</v>
      </c>
      <c r="G81" s="7"/>
      <c r="H81" s="21"/>
      <c r="I81" s="19">
        <f t="shared" si="8"/>
        <v>375</v>
      </c>
      <c r="K81">
        <f>SUM(D$82:D$88)</f>
        <v>360</v>
      </c>
      <c r="L81">
        <f t="shared" ref="L81:M81" si="15">SUM(E$82:E$88)</f>
        <v>15</v>
      </c>
      <c r="M81">
        <f t="shared" si="15"/>
        <v>375</v>
      </c>
    </row>
    <row r="82" spans="1:13" ht="19.5" thickBot="1" x14ac:dyDescent="0.3">
      <c r="A82" s="30">
        <v>1</v>
      </c>
      <c r="B82" s="23"/>
      <c r="C82" s="25" t="s">
        <v>66</v>
      </c>
      <c r="D82" s="26">
        <v>75</v>
      </c>
      <c r="E82" s="27">
        <v>0</v>
      </c>
      <c r="F82" s="27">
        <v>75</v>
      </c>
      <c r="G82" s="7"/>
      <c r="H82" s="21"/>
      <c r="I82" s="19">
        <f t="shared" si="8"/>
        <v>75</v>
      </c>
    </row>
    <row r="83" spans="1:13" ht="19.5" thickBot="1" x14ac:dyDescent="0.3">
      <c r="A83" s="30">
        <v>2</v>
      </c>
      <c r="B83" s="23"/>
      <c r="C83" s="25" t="s">
        <v>67</v>
      </c>
      <c r="D83" s="26">
        <v>60</v>
      </c>
      <c r="E83" s="7">
        <v>0</v>
      </c>
      <c r="F83" s="7">
        <v>60</v>
      </c>
      <c r="G83" s="7"/>
      <c r="H83" s="21"/>
      <c r="I83" s="19">
        <f t="shared" si="8"/>
        <v>60</v>
      </c>
    </row>
    <row r="84" spans="1:13" ht="19.5" thickBot="1" x14ac:dyDescent="0.3">
      <c r="A84" s="30">
        <v>3</v>
      </c>
      <c r="B84" s="23"/>
      <c r="C84" s="25" t="s">
        <v>68</v>
      </c>
      <c r="D84" s="26">
        <v>60</v>
      </c>
      <c r="E84" s="7">
        <v>0</v>
      </c>
      <c r="F84" s="27">
        <v>60</v>
      </c>
      <c r="G84" s="7"/>
      <c r="H84" s="21"/>
      <c r="I84" s="19">
        <f t="shared" si="8"/>
        <v>60</v>
      </c>
    </row>
    <row r="85" spans="1:13" ht="19.5" thickBot="1" x14ac:dyDescent="0.3">
      <c r="A85" s="30">
        <v>4</v>
      </c>
      <c r="B85" s="23"/>
      <c r="C85" s="31" t="s">
        <v>69</v>
      </c>
      <c r="D85" s="26">
        <v>30</v>
      </c>
      <c r="E85" s="27">
        <v>0</v>
      </c>
      <c r="F85" s="7">
        <v>30</v>
      </c>
      <c r="G85" s="7"/>
      <c r="H85" s="21"/>
      <c r="I85" s="19">
        <f t="shared" si="8"/>
        <v>30</v>
      </c>
    </row>
    <row r="86" spans="1:13" ht="19.5" customHeight="1" thickBot="1" x14ac:dyDescent="0.3">
      <c r="A86" s="30">
        <v>5</v>
      </c>
      <c r="B86" s="23"/>
      <c r="C86" s="41" t="s">
        <v>114</v>
      </c>
      <c r="D86" s="6">
        <v>45</v>
      </c>
      <c r="E86" s="27">
        <v>0</v>
      </c>
      <c r="F86" s="7">
        <v>45</v>
      </c>
      <c r="G86" s="7"/>
      <c r="H86" s="21"/>
      <c r="I86" s="19">
        <f t="shared" si="8"/>
        <v>45</v>
      </c>
    </row>
    <row r="87" spans="1:13" ht="19.5" thickBot="1" x14ac:dyDescent="0.3">
      <c r="A87" s="30">
        <v>6</v>
      </c>
      <c r="B87" s="23"/>
      <c r="C87" s="41" t="s">
        <v>87</v>
      </c>
      <c r="D87" s="6">
        <v>45</v>
      </c>
      <c r="E87" s="27">
        <v>0</v>
      </c>
      <c r="F87" s="7">
        <v>45</v>
      </c>
      <c r="G87" s="7"/>
      <c r="H87" s="21"/>
      <c r="I87" s="19">
        <f t="shared" si="8"/>
        <v>45</v>
      </c>
    </row>
    <row r="88" spans="1:13" ht="19.5" thickBot="1" x14ac:dyDescent="0.3">
      <c r="A88" s="30">
        <v>7</v>
      </c>
      <c r="B88" s="23"/>
      <c r="C88" s="41" t="s">
        <v>110</v>
      </c>
      <c r="D88" s="26">
        <v>45</v>
      </c>
      <c r="E88" s="27">
        <v>15</v>
      </c>
      <c r="F88" s="7">
        <v>60</v>
      </c>
      <c r="G88" s="7"/>
      <c r="H88" s="21"/>
      <c r="I88" s="19">
        <f t="shared" si="8"/>
        <v>60</v>
      </c>
    </row>
    <row r="89" spans="1:13" ht="25.5" customHeight="1" thickBot="1" x14ac:dyDescent="0.3">
      <c r="A89" s="70" t="s">
        <v>64</v>
      </c>
      <c r="B89" s="71"/>
      <c r="C89" s="72"/>
      <c r="D89" s="32">
        <f>SUM(D$90:D$91)</f>
        <v>105</v>
      </c>
      <c r="E89" s="32">
        <f t="shared" ref="E89:F89" si="16">SUM(E$90:E$91)</f>
        <v>35</v>
      </c>
      <c r="F89" s="32">
        <f t="shared" si="16"/>
        <v>140</v>
      </c>
      <c r="G89" s="7"/>
      <c r="H89" s="21"/>
      <c r="I89" s="19">
        <f t="shared" si="8"/>
        <v>140</v>
      </c>
      <c r="K89">
        <f>SUM(D$90:D$91)</f>
        <v>105</v>
      </c>
      <c r="L89">
        <f t="shared" ref="L89:M89" si="17">SUM(E$90:E$91)</f>
        <v>35</v>
      </c>
      <c r="M89">
        <f t="shared" si="17"/>
        <v>140</v>
      </c>
    </row>
    <row r="90" spans="1:13" ht="27.75" customHeight="1" thickBot="1" x14ac:dyDescent="0.3">
      <c r="A90" s="30">
        <v>8</v>
      </c>
      <c r="B90" s="23"/>
      <c r="C90" s="41" t="s">
        <v>86</v>
      </c>
      <c r="D90" s="6">
        <v>45</v>
      </c>
      <c r="E90" s="7">
        <v>15</v>
      </c>
      <c r="F90" s="7">
        <v>60</v>
      </c>
      <c r="G90" s="7"/>
      <c r="H90" s="21"/>
      <c r="I90" s="19">
        <f t="shared" si="8"/>
        <v>60</v>
      </c>
    </row>
    <row r="91" spans="1:13" ht="22.5" customHeight="1" thickBot="1" x14ac:dyDescent="0.3">
      <c r="A91" s="30">
        <v>9</v>
      </c>
      <c r="B91" s="23"/>
      <c r="C91" s="41" t="s">
        <v>105</v>
      </c>
      <c r="D91" s="6">
        <v>60</v>
      </c>
      <c r="E91" s="7">
        <v>20</v>
      </c>
      <c r="F91" s="27">
        <v>80</v>
      </c>
      <c r="G91" s="7"/>
      <c r="H91" s="21"/>
      <c r="I91" s="19">
        <f t="shared" si="8"/>
        <v>80</v>
      </c>
    </row>
    <row r="92" spans="1:13" ht="29.25" customHeight="1" thickBot="1" x14ac:dyDescent="0.3">
      <c r="A92" s="64" t="s">
        <v>70</v>
      </c>
      <c r="B92" s="65"/>
      <c r="C92" s="66"/>
      <c r="D92" s="20">
        <f>SUM(D$93,D$102)</f>
        <v>435</v>
      </c>
      <c r="E92" s="20">
        <f t="shared" ref="E92:F92" si="18">SUM(E$93,E$102)</f>
        <v>185</v>
      </c>
      <c r="F92" s="20">
        <f t="shared" si="18"/>
        <v>620</v>
      </c>
      <c r="G92" s="7"/>
      <c r="H92" s="21"/>
      <c r="I92" s="19">
        <f t="shared" si="8"/>
        <v>620</v>
      </c>
      <c r="K92" s="4">
        <f>SUM(K$93,K$102)</f>
        <v>435</v>
      </c>
      <c r="L92" s="4">
        <f t="shared" ref="L92:M92" si="19">SUM(L$93,L$102)</f>
        <v>185</v>
      </c>
      <c r="M92" s="4">
        <f t="shared" si="19"/>
        <v>620</v>
      </c>
    </row>
    <row r="93" spans="1:13" ht="23.25" customHeight="1" thickBot="1" x14ac:dyDescent="0.3">
      <c r="A93" s="67" t="s">
        <v>59</v>
      </c>
      <c r="B93" s="68"/>
      <c r="C93" s="69"/>
      <c r="D93" s="32">
        <f>SUM(D$94:D$101)</f>
        <v>390</v>
      </c>
      <c r="E93" s="3">
        <f t="shared" ref="E93:F93" si="20">SUM(E$94:E$101)</f>
        <v>140</v>
      </c>
      <c r="F93" s="24">
        <f t="shared" si="20"/>
        <v>530</v>
      </c>
      <c r="G93" s="7"/>
      <c r="H93" s="21"/>
      <c r="I93" s="19">
        <f t="shared" si="8"/>
        <v>530</v>
      </c>
      <c r="K93">
        <f>SUM(D$94:D$101)</f>
        <v>390</v>
      </c>
      <c r="L93">
        <f t="shared" ref="L93:M93" si="21">SUM(E$94:E$101)</f>
        <v>140</v>
      </c>
      <c r="M93">
        <f t="shared" si="21"/>
        <v>530</v>
      </c>
    </row>
    <row r="94" spans="1:13" ht="19.5" thickBot="1" x14ac:dyDescent="0.3">
      <c r="A94" s="30">
        <v>1</v>
      </c>
      <c r="B94" s="23"/>
      <c r="C94" s="41" t="s">
        <v>88</v>
      </c>
      <c r="D94" s="6">
        <v>45</v>
      </c>
      <c r="E94" s="7">
        <v>0</v>
      </c>
      <c r="F94" s="27">
        <v>45</v>
      </c>
      <c r="G94" s="7"/>
      <c r="H94" s="21"/>
      <c r="I94" s="19">
        <f t="shared" si="8"/>
        <v>45</v>
      </c>
    </row>
    <row r="95" spans="1:13" ht="25.5" customHeight="1" thickBot="1" x14ac:dyDescent="0.3">
      <c r="A95" s="30">
        <v>2</v>
      </c>
      <c r="B95" s="23"/>
      <c r="C95" s="41" t="s">
        <v>89</v>
      </c>
      <c r="D95" s="6">
        <v>45</v>
      </c>
      <c r="E95" s="7">
        <v>15</v>
      </c>
      <c r="F95" s="7">
        <v>60</v>
      </c>
      <c r="G95" s="33"/>
      <c r="H95" s="34"/>
      <c r="I95" s="19">
        <f t="shared" si="8"/>
        <v>60</v>
      </c>
    </row>
    <row r="96" spans="1:13" ht="28.5" customHeight="1" thickBot="1" x14ac:dyDescent="0.3">
      <c r="A96" s="30">
        <v>3</v>
      </c>
      <c r="B96" s="23"/>
      <c r="C96" s="41" t="s">
        <v>90</v>
      </c>
      <c r="D96" s="6">
        <v>30</v>
      </c>
      <c r="E96" s="7">
        <v>0</v>
      </c>
      <c r="F96" s="27">
        <v>30</v>
      </c>
      <c r="G96" s="7"/>
      <c r="H96" s="21"/>
      <c r="I96" s="19">
        <f t="shared" si="8"/>
        <v>30</v>
      </c>
    </row>
    <row r="97" spans="1:13" ht="25.5" customHeight="1" thickBot="1" x14ac:dyDescent="0.3">
      <c r="A97" s="30">
        <v>4</v>
      </c>
      <c r="B97" s="23"/>
      <c r="C97" s="41" t="s">
        <v>118</v>
      </c>
      <c r="D97" s="6">
        <v>60</v>
      </c>
      <c r="E97" s="7">
        <v>20</v>
      </c>
      <c r="F97" s="27">
        <v>80</v>
      </c>
      <c r="G97" s="7"/>
      <c r="H97" s="21"/>
      <c r="I97" s="19">
        <f t="shared" si="8"/>
        <v>80</v>
      </c>
    </row>
    <row r="98" spans="1:13" ht="28.5" customHeight="1" thickBot="1" x14ac:dyDescent="0.3">
      <c r="A98" s="30">
        <v>5</v>
      </c>
      <c r="B98" s="23"/>
      <c r="C98" s="41" t="s">
        <v>93</v>
      </c>
      <c r="D98" s="6">
        <v>60</v>
      </c>
      <c r="E98" s="7">
        <v>0</v>
      </c>
      <c r="F98" s="27">
        <v>60</v>
      </c>
      <c r="G98" s="7"/>
      <c r="H98" s="21"/>
      <c r="I98" s="19">
        <f t="shared" si="8"/>
        <v>60</v>
      </c>
    </row>
    <row r="99" spans="1:13" ht="28.5" customHeight="1" thickBot="1" x14ac:dyDescent="0.3">
      <c r="A99" s="30">
        <v>6</v>
      </c>
      <c r="B99" s="23"/>
      <c r="C99" s="41" t="s">
        <v>115</v>
      </c>
      <c r="D99" s="6">
        <v>45</v>
      </c>
      <c r="E99" s="7">
        <v>15</v>
      </c>
      <c r="F99" s="27">
        <v>60</v>
      </c>
      <c r="G99" s="7"/>
      <c r="H99" s="21"/>
      <c r="I99" s="19">
        <f t="shared" si="8"/>
        <v>60</v>
      </c>
    </row>
    <row r="100" spans="1:13" ht="28.5" customHeight="1" thickBot="1" x14ac:dyDescent="0.3">
      <c r="A100" s="30">
        <v>7</v>
      </c>
      <c r="B100" s="23"/>
      <c r="C100" s="41" t="s">
        <v>101</v>
      </c>
      <c r="D100" s="6">
        <v>45</v>
      </c>
      <c r="E100" s="7">
        <v>75</v>
      </c>
      <c r="F100" s="27">
        <v>120</v>
      </c>
      <c r="G100" s="7"/>
      <c r="H100" s="21"/>
      <c r="I100" s="19">
        <f t="shared" si="8"/>
        <v>120</v>
      </c>
    </row>
    <row r="101" spans="1:13" ht="27" customHeight="1" thickBot="1" x14ac:dyDescent="0.3">
      <c r="A101" s="30">
        <v>8</v>
      </c>
      <c r="B101" s="23"/>
      <c r="C101" s="41" t="s">
        <v>98</v>
      </c>
      <c r="D101" s="35">
        <v>60</v>
      </c>
      <c r="E101" s="36">
        <v>15</v>
      </c>
      <c r="F101" s="36">
        <v>75</v>
      </c>
      <c r="G101" s="7"/>
      <c r="H101" s="21"/>
      <c r="I101" s="19">
        <f t="shared" si="8"/>
        <v>75</v>
      </c>
    </row>
    <row r="102" spans="1:13" ht="27.75" customHeight="1" thickBot="1" x14ac:dyDescent="0.3">
      <c r="A102" s="70" t="s">
        <v>64</v>
      </c>
      <c r="B102" s="71"/>
      <c r="C102" s="71"/>
      <c r="D102" s="32">
        <f>SUM(D$103)</f>
        <v>45</v>
      </c>
      <c r="E102" s="3">
        <f t="shared" ref="E102:F102" si="22">SUM(E$103)</f>
        <v>45</v>
      </c>
      <c r="F102" s="24">
        <f t="shared" si="22"/>
        <v>90</v>
      </c>
      <c r="G102" s="7"/>
      <c r="H102" s="21"/>
      <c r="I102" s="19">
        <f t="shared" si="8"/>
        <v>90</v>
      </c>
      <c r="K102">
        <f>SUM(D$103:D$103)</f>
        <v>45</v>
      </c>
      <c r="L102">
        <f t="shared" ref="L102:M102" si="23">SUM(E$103:E$103)</f>
        <v>45</v>
      </c>
      <c r="M102">
        <f t="shared" si="23"/>
        <v>90</v>
      </c>
    </row>
    <row r="103" spans="1:13" ht="29.25" customHeight="1" thickBot="1" x14ac:dyDescent="0.3">
      <c r="A103" s="30">
        <v>9</v>
      </c>
      <c r="B103" s="23"/>
      <c r="C103" s="41" t="s">
        <v>129</v>
      </c>
      <c r="D103" s="6">
        <v>45</v>
      </c>
      <c r="E103" s="7">
        <v>45</v>
      </c>
      <c r="F103" s="27">
        <v>90</v>
      </c>
      <c r="G103" s="7"/>
      <c r="H103" s="21"/>
      <c r="I103" s="19">
        <f t="shared" si="8"/>
        <v>90</v>
      </c>
    </row>
    <row r="104" spans="1:13" ht="33.75" customHeight="1" thickBot="1" x14ac:dyDescent="0.3">
      <c r="A104" s="64" t="s">
        <v>71</v>
      </c>
      <c r="B104" s="65"/>
      <c r="C104" s="66"/>
      <c r="D104" s="20">
        <f>SUM(D$105,D$112)</f>
        <v>435</v>
      </c>
      <c r="E104" s="20">
        <f t="shared" ref="E104:F104" si="24">SUM(E$105,E$112)</f>
        <v>110</v>
      </c>
      <c r="F104" s="20">
        <f t="shared" si="24"/>
        <v>545</v>
      </c>
      <c r="G104" s="7"/>
      <c r="H104" s="21"/>
      <c r="I104" s="19">
        <f t="shared" si="8"/>
        <v>545</v>
      </c>
      <c r="K104" s="4">
        <f>SUM(K$105,K$112)</f>
        <v>435</v>
      </c>
      <c r="L104" s="4">
        <f t="shared" ref="L104:M104" si="25">SUM(L$105,L$112)</f>
        <v>110</v>
      </c>
      <c r="M104" s="4">
        <f t="shared" si="25"/>
        <v>545</v>
      </c>
    </row>
    <row r="105" spans="1:13" ht="28.5" customHeight="1" thickBot="1" x14ac:dyDescent="0.3">
      <c r="A105" s="67" t="s">
        <v>59</v>
      </c>
      <c r="B105" s="68"/>
      <c r="C105" s="69"/>
      <c r="D105" s="32">
        <f>SUM(D$106:D$111)</f>
        <v>345</v>
      </c>
      <c r="E105" s="32">
        <f t="shared" ref="E105:F105" si="26">SUM(E$106:E$111)</f>
        <v>75</v>
      </c>
      <c r="F105" s="32">
        <f t="shared" si="26"/>
        <v>420</v>
      </c>
      <c r="G105" s="7"/>
      <c r="H105" s="21"/>
      <c r="I105" s="19">
        <f t="shared" si="8"/>
        <v>420</v>
      </c>
      <c r="K105">
        <f>SUM(D$106:D$111)</f>
        <v>345</v>
      </c>
      <c r="L105">
        <f t="shared" ref="L105:M105" si="27">SUM(E$106:E$111)</f>
        <v>75</v>
      </c>
      <c r="M105">
        <f t="shared" si="27"/>
        <v>420</v>
      </c>
    </row>
    <row r="106" spans="1:13" ht="38.25" customHeight="1" thickBot="1" x14ac:dyDescent="0.3">
      <c r="A106" s="47">
        <v>1</v>
      </c>
      <c r="B106" s="52"/>
      <c r="C106" s="41" t="s">
        <v>97</v>
      </c>
      <c r="D106" s="6">
        <v>60</v>
      </c>
      <c r="E106" s="27">
        <v>30</v>
      </c>
      <c r="F106" s="7">
        <v>90</v>
      </c>
      <c r="G106" s="7"/>
      <c r="H106" s="21"/>
      <c r="I106" s="19">
        <f t="shared" si="8"/>
        <v>90</v>
      </c>
    </row>
    <row r="107" spans="1:13" ht="32.25" customHeight="1" thickBot="1" x14ac:dyDescent="0.3">
      <c r="A107" s="47">
        <v>2</v>
      </c>
      <c r="B107" s="52"/>
      <c r="C107" s="41" t="s">
        <v>94</v>
      </c>
      <c r="D107" s="6">
        <v>90</v>
      </c>
      <c r="E107" s="7">
        <v>0</v>
      </c>
      <c r="F107" s="7">
        <v>90</v>
      </c>
      <c r="G107" s="7"/>
      <c r="H107" s="21"/>
      <c r="I107" s="19">
        <f t="shared" si="8"/>
        <v>90</v>
      </c>
    </row>
    <row r="108" spans="1:13" ht="32.25" customHeight="1" thickBot="1" x14ac:dyDescent="0.3">
      <c r="A108" s="47">
        <v>3</v>
      </c>
      <c r="B108" s="52"/>
      <c r="C108" s="41" t="s">
        <v>99</v>
      </c>
      <c r="D108" s="6">
        <v>45</v>
      </c>
      <c r="E108" s="7">
        <v>0</v>
      </c>
      <c r="F108" s="27">
        <v>45</v>
      </c>
      <c r="G108" s="7"/>
      <c r="H108" s="21"/>
      <c r="I108" s="19">
        <f t="shared" si="8"/>
        <v>45</v>
      </c>
    </row>
    <row r="109" spans="1:13" ht="32.25" customHeight="1" thickBot="1" x14ac:dyDescent="0.3">
      <c r="A109" s="47">
        <v>4</v>
      </c>
      <c r="B109" s="52"/>
      <c r="C109" s="41" t="s">
        <v>120</v>
      </c>
      <c r="D109" s="6">
        <v>45</v>
      </c>
      <c r="E109" s="27">
        <v>15</v>
      </c>
      <c r="F109" s="27">
        <v>60</v>
      </c>
      <c r="G109" s="24"/>
      <c r="H109" s="37"/>
      <c r="I109" s="19">
        <f t="shared" si="8"/>
        <v>60</v>
      </c>
    </row>
    <row r="110" spans="1:13" ht="33.75" customHeight="1" thickBot="1" x14ac:dyDescent="0.3">
      <c r="A110" s="47">
        <v>5</v>
      </c>
      <c r="B110" s="52"/>
      <c r="C110" s="41" t="s">
        <v>124</v>
      </c>
      <c r="D110" s="6">
        <v>60</v>
      </c>
      <c r="E110" s="27">
        <v>30</v>
      </c>
      <c r="F110" s="27">
        <v>90</v>
      </c>
      <c r="G110" s="24"/>
      <c r="H110" s="37"/>
      <c r="I110" s="19"/>
    </row>
    <row r="111" spans="1:13" ht="34.5" customHeight="1" thickBot="1" x14ac:dyDescent="0.3">
      <c r="A111" s="47">
        <v>6</v>
      </c>
      <c r="B111" s="52"/>
      <c r="C111" s="41" t="s">
        <v>113</v>
      </c>
      <c r="D111" s="6">
        <v>45</v>
      </c>
      <c r="E111" s="7">
        <v>0</v>
      </c>
      <c r="F111" s="27">
        <v>45</v>
      </c>
      <c r="G111" s="24"/>
      <c r="H111" s="37"/>
      <c r="I111" s="19">
        <f t="shared" si="8"/>
        <v>45</v>
      </c>
    </row>
    <row r="112" spans="1:13" ht="27" customHeight="1" thickBot="1" x14ac:dyDescent="0.3">
      <c r="A112" s="61" t="s">
        <v>64</v>
      </c>
      <c r="B112" s="62"/>
      <c r="C112" s="63"/>
      <c r="D112" s="32">
        <f>SUM(D$113:D$114)</f>
        <v>90</v>
      </c>
      <c r="E112" s="32">
        <f t="shared" ref="E112:F112" si="28">SUM(E$113:E$114)</f>
        <v>35</v>
      </c>
      <c r="F112" s="32">
        <f t="shared" si="28"/>
        <v>125</v>
      </c>
      <c r="G112" s="7"/>
      <c r="H112" s="21"/>
      <c r="I112" s="19">
        <f t="shared" si="8"/>
        <v>125</v>
      </c>
      <c r="K112">
        <f>SUM(D$113:D$114)</f>
        <v>90</v>
      </c>
      <c r="L112">
        <f t="shared" ref="L112:M112" si="29">SUM(E$113:E$114)</f>
        <v>35</v>
      </c>
      <c r="M112">
        <f t="shared" si="29"/>
        <v>125</v>
      </c>
    </row>
    <row r="113" spans="1:13" ht="36.75" customHeight="1" thickBot="1" x14ac:dyDescent="0.3">
      <c r="A113" s="47">
        <v>7</v>
      </c>
      <c r="B113" s="52"/>
      <c r="C113" s="41" t="s">
        <v>128</v>
      </c>
      <c r="D113" s="6">
        <v>45</v>
      </c>
      <c r="E113" s="27">
        <v>35</v>
      </c>
      <c r="F113" s="27">
        <v>80</v>
      </c>
      <c r="G113" s="7"/>
      <c r="H113" s="21"/>
      <c r="I113" s="19">
        <f t="shared" si="8"/>
        <v>80</v>
      </c>
    </row>
    <row r="114" spans="1:13" ht="38.25" customHeight="1" thickBot="1" x14ac:dyDescent="0.3">
      <c r="A114" s="47">
        <v>8</v>
      </c>
      <c r="B114" s="52"/>
      <c r="C114" s="41" t="s">
        <v>117</v>
      </c>
      <c r="D114" s="6">
        <v>45</v>
      </c>
      <c r="E114" s="27">
        <v>0</v>
      </c>
      <c r="F114" s="27">
        <v>45</v>
      </c>
      <c r="G114" s="7"/>
      <c r="H114" s="21"/>
      <c r="I114" s="19">
        <f t="shared" si="8"/>
        <v>45</v>
      </c>
    </row>
    <row r="115" spans="1:13" ht="31.5" customHeight="1" thickBot="1" x14ac:dyDescent="0.3">
      <c r="A115" s="73" t="s">
        <v>72</v>
      </c>
      <c r="B115" s="74"/>
      <c r="C115" s="75"/>
      <c r="D115" s="20">
        <f>SUM(D$116,D$121)</f>
        <v>435</v>
      </c>
      <c r="E115" s="20">
        <f t="shared" ref="E115:F115" si="30">SUM(E$116,E$121)</f>
        <v>120</v>
      </c>
      <c r="F115" s="20">
        <f t="shared" si="30"/>
        <v>555</v>
      </c>
      <c r="G115" s="7"/>
      <c r="H115" s="21"/>
      <c r="I115" s="19">
        <f t="shared" si="8"/>
        <v>555</v>
      </c>
      <c r="K115" s="4">
        <f>SUM(K$116,K$121)</f>
        <v>435</v>
      </c>
      <c r="L115" s="4">
        <f t="shared" ref="L115:M115" si="31">SUM(L$116,L$121)</f>
        <v>120</v>
      </c>
      <c r="M115" s="4">
        <f t="shared" si="31"/>
        <v>555</v>
      </c>
    </row>
    <row r="116" spans="1:13" ht="29.25" customHeight="1" thickBot="1" x14ac:dyDescent="0.3">
      <c r="A116" s="61" t="s">
        <v>59</v>
      </c>
      <c r="B116" s="62"/>
      <c r="C116" s="63"/>
      <c r="D116" s="32">
        <f>SUM(D$117:D$120)</f>
        <v>240</v>
      </c>
      <c r="E116" s="32">
        <f t="shared" ref="E116:F116" si="32">SUM(E$117:E$120)</f>
        <v>15</v>
      </c>
      <c r="F116" s="32">
        <f t="shared" si="32"/>
        <v>255</v>
      </c>
      <c r="G116" s="7"/>
      <c r="H116" s="21"/>
      <c r="I116" s="19">
        <f t="shared" si="8"/>
        <v>255</v>
      </c>
      <c r="K116">
        <f>SUM(D$117:D$120)</f>
        <v>240</v>
      </c>
      <c r="L116">
        <f t="shared" ref="L116:M116" si="33">SUM(E$117:E$120)</f>
        <v>15</v>
      </c>
      <c r="M116">
        <f t="shared" si="33"/>
        <v>255</v>
      </c>
    </row>
    <row r="117" spans="1:13" ht="45.75" customHeight="1" thickBot="1" x14ac:dyDescent="0.3">
      <c r="A117" s="47">
        <v>1</v>
      </c>
      <c r="B117" s="52"/>
      <c r="C117" s="41" t="s">
        <v>96</v>
      </c>
      <c r="D117" s="6">
        <v>60</v>
      </c>
      <c r="E117" s="27">
        <v>0</v>
      </c>
      <c r="F117" s="27">
        <v>60</v>
      </c>
      <c r="G117" s="7"/>
      <c r="H117" s="21"/>
      <c r="I117" s="19">
        <f t="shared" si="8"/>
        <v>60</v>
      </c>
    </row>
    <row r="118" spans="1:13" ht="36.75" customHeight="1" thickBot="1" x14ac:dyDescent="0.3">
      <c r="A118" s="47">
        <v>2</v>
      </c>
      <c r="B118" s="52"/>
      <c r="C118" s="41" t="s">
        <v>119</v>
      </c>
      <c r="D118" s="6">
        <v>60</v>
      </c>
      <c r="E118" s="27">
        <v>0</v>
      </c>
      <c r="F118" s="27">
        <v>60</v>
      </c>
      <c r="G118" s="7"/>
      <c r="H118" s="21"/>
      <c r="I118" s="19">
        <f t="shared" si="8"/>
        <v>60</v>
      </c>
    </row>
    <row r="119" spans="1:13" ht="36.75" customHeight="1" thickBot="1" x14ac:dyDescent="0.3">
      <c r="A119" s="47">
        <v>3</v>
      </c>
      <c r="B119" s="52"/>
      <c r="C119" s="41" t="s">
        <v>123</v>
      </c>
      <c r="D119" s="6">
        <v>60</v>
      </c>
      <c r="E119" s="27">
        <v>0</v>
      </c>
      <c r="F119" s="27">
        <v>60</v>
      </c>
      <c r="G119" s="7"/>
      <c r="H119" s="21"/>
      <c r="I119" s="19">
        <f t="shared" si="8"/>
        <v>60</v>
      </c>
    </row>
    <row r="120" spans="1:13" ht="19.5" customHeight="1" thickBot="1" x14ac:dyDescent="0.3">
      <c r="A120" s="47">
        <v>4</v>
      </c>
      <c r="B120" s="52"/>
      <c r="C120" s="41" t="s">
        <v>130</v>
      </c>
      <c r="D120" s="6">
        <v>60</v>
      </c>
      <c r="E120" s="27">
        <v>15</v>
      </c>
      <c r="F120" s="7">
        <v>75</v>
      </c>
      <c r="G120" s="7"/>
      <c r="H120" s="21"/>
      <c r="I120" s="19">
        <f t="shared" si="8"/>
        <v>75</v>
      </c>
    </row>
    <row r="121" spans="1:13" ht="27" customHeight="1" thickBot="1" x14ac:dyDescent="0.3">
      <c r="A121" s="61" t="s">
        <v>64</v>
      </c>
      <c r="B121" s="62"/>
      <c r="C121" s="63"/>
      <c r="D121" s="32">
        <f>SUM(D$122:D$124)</f>
        <v>195</v>
      </c>
      <c r="E121" s="32">
        <f t="shared" ref="E121:F121" si="34">SUM(E$122:E$124)</f>
        <v>105</v>
      </c>
      <c r="F121" s="32">
        <f t="shared" si="34"/>
        <v>300</v>
      </c>
      <c r="G121" s="7"/>
      <c r="H121" s="21"/>
      <c r="I121" s="19">
        <f t="shared" si="8"/>
        <v>300</v>
      </c>
      <c r="K121">
        <f>SUM(D$122:D$125)</f>
        <v>195</v>
      </c>
      <c r="L121">
        <f t="shared" ref="L121:M121" si="35">SUM(E$122:E$125)</f>
        <v>105</v>
      </c>
      <c r="M121">
        <f t="shared" si="35"/>
        <v>300</v>
      </c>
    </row>
    <row r="122" spans="1:13" ht="25.5" customHeight="1" thickBot="1" x14ac:dyDescent="0.3">
      <c r="A122" s="47">
        <v>5</v>
      </c>
      <c r="B122" s="52"/>
      <c r="C122" s="41" t="s">
        <v>108</v>
      </c>
      <c r="D122" s="6">
        <v>60</v>
      </c>
      <c r="E122" s="27">
        <v>30</v>
      </c>
      <c r="F122" s="27">
        <v>90</v>
      </c>
      <c r="G122" s="7"/>
      <c r="H122" s="21"/>
      <c r="I122" s="19">
        <f t="shared" si="8"/>
        <v>90</v>
      </c>
    </row>
    <row r="123" spans="1:13" ht="29.25" customHeight="1" thickBot="1" x14ac:dyDescent="0.3">
      <c r="A123" s="47">
        <v>6</v>
      </c>
      <c r="B123" s="52"/>
      <c r="C123" s="41" t="s">
        <v>100</v>
      </c>
      <c r="D123" s="6">
        <v>60</v>
      </c>
      <c r="E123" s="27">
        <v>30</v>
      </c>
      <c r="F123" s="27">
        <v>90</v>
      </c>
      <c r="G123" s="7"/>
      <c r="H123" s="21"/>
      <c r="I123" s="19">
        <f t="shared" si="8"/>
        <v>90</v>
      </c>
    </row>
    <row r="124" spans="1:13" ht="28.5" customHeight="1" thickBot="1" x14ac:dyDescent="0.3">
      <c r="A124" s="47">
        <v>7</v>
      </c>
      <c r="B124" s="52"/>
      <c r="C124" s="41" t="s">
        <v>125</v>
      </c>
      <c r="D124" s="6">
        <v>75</v>
      </c>
      <c r="E124" s="27">
        <v>45</v>
      </c>
      <c r="F124" s="27">
        <v>120</v>
      </c>
      <c r="G124" s="7"/>
      <c r="H124" s="21"/>
      <c r="I124" s="19">
        <f t="shared" si="8"/>
        <v>120</v>
      </c>
    </row>
    <row r="125" spans="1:13" ht="32.25" customHeight="1" thickBot="1" x14ac:dyDescent="0.3">
      <c r="A125" s="47"/>
      <c r="B125" s="52"/>
      <c r="C125" s="41"/>
      <c r="D125" s="6"/>
      <c r="E125" s="24"/>
      <c r="F125" s="3"/>
      <c r="G125" s="7"/>
      <c r="H125" s="21"/>
      <c r="I125" s="19">
        <f t="shared" si="8"/>
        <v>0</v>
      </c>
    </row>
    <row r="126" spans="1:13" ht="30" customHeight="1" thickBot="1" x14ac:dyDescent="0.3">
      <c r="A126" s="76" t="s">
        <v>73</v>
      </c>
      <c r="B126" s="77"/>
      <c r="C126" s="78"/>
      <c r="D126" s="20">
        <f>SUM(D$127,D$131)</f>
        <v>450</v>
      </c>
      <c r="E126" s="20">
        <f t="shared" ref="E126:F126" si="36">SUM(E$127,E$131)</f>
        <v>665</v>
      </c>
      <c r="F126" s="20">
        <f t="shared" si="36"/>
        <v>1215</v>
      </c>
      <c r="G126" s="7"/>
      <c r="H126" s="21"/>
      <c r="I126" s="19">
        <f t="shared" si="8"/>
        <v>1115</v>
      </c>
      <c r="K126" s="4">
        <f>SUM(K$127,K$131)</f>
        <v>450</v>
      </c>
      <c r="L126" s="4">
        <f t="shared" ref="L126:M126" si="37">SUM(L$127,L$131)</f>
        <v>665</v>
      </c>
      <c r="M126" s="4">
        <f t="shared" si="37"/>
        <v>1215</v>
      </c>
    </row>
    <row r="127" spans="1:13" ht="32.25" customHeight="1" thickBot="1" x14ac:dyDescent="0.3">
      <c r="A127" s="61" t="s">
        <v>59</v>
      </c>
      <c r="B127" s="62"/>
      <c r="C127" s="63"/>
      <c r="D127" s="32">
        <f>SUM(D$128:D$130)</f>
        <v>360</v>
      </c>
      <c r="E127" s="32">
        <f t="shared" ref="E127:F127" si="38">SUM(E$128:E$130)</f>
        <v>635</v>
      </c>
      <c r="F127" s="32">
        <f t="shared" si="38"/>
        <v>1095</v>
      </c>
      <c r="G127" s="7"/>
      <c r="H127" s="21"/>
      <c r="I127" s="19">
        <f t="shared" si="8"/>
        <v>995</v>
      </c>
      <c r="K127">
        <f>SUM(D$128:D$130)</f>
        <v>360</v>
      </c>
      <c r="L127">
        <f t="shared" ref="L127:M127" si="39">SUM(E$128:E$130)</f>
        <v>635</v>
      </c>
      <c r="M127">
        <f t="shared" si="39"/>
        <v>1095</v>
      </c>
    </row>
    <row r="128" spans="1:13" ht="29.25" customHeight="1" thickBot="1" x14ac:dyDescent="0.3">
      <c r="A128" s="47">
        <v>1</v>
      </c>
      <c r="B128" s="52"/>
      <c r="C128" s="41" t="s">
        <v>92</v>
      </c>
      <c r="D128" s="6">
        <v>45</v>
      </c>
      <c r="E128" s="27">
        <v>0</v>
      </c>
      <c r="F128" s="27">
        <v>45</v>
      </c>
      <c r="G128" s="7"/>
      <c r="H128" s="21"/>
      <c r="I128" s="19">
        <f t="shared" si="8"/>
        <v>45</v>
      </c>
    </row>
    <row r="129" spans="1:13" ht="30.75" customHeight="1" thickBot="1" x14ac:dyDescent="0.3">
      <c r="A129" s="47">
        <v>2</v>
      </c>
      <c r="B129" s="52"/>
      <c r="C129" s="41" t="s">
        <v>112</v>
      </c>
      <c r="D129" s="6">
        <v>75</v>
      </c>
      <c r="E129" s="27">
        <v>235</v>
      </c>
      <c r="F129" s="27">
        <v>410</v>
      </c>
      <c r="G129" s="7"/>
      <c r="H129" s="21"/>
      <c r="I129" s="19">
        <f t="shared" si="8"/>
        <v>310</v>
      </c>
    </row>
    <row r="130" spans="1:13" ht="23.25" customHeight="1" thickBot="1" x14ac:dyDescent="0.3">
      <c r="A130" s="47">
        <v>3</v>
      </c>
      <c r="B130" s="52"/>
      <c r="C130" s="41" t="s">
        <v>111</v>
      </c>
      <c r="D130" s="6">
        <v>240</v>
      </c>
      <c r="E130" s="27">
        <v>400</v>
      </c>
      <c r="F130" s="27">
        <v>640</v>
      </c>
      <c r="G130" s="38"/>
      <c r="H130" s="39"/>
      <c r="I130" s="19">
        <f t="shared" si="8"/>
        <v>640</v>
      </c>
    </row>
    <row r="131" spans="1:13" ht="21.75" customHeight="1" thickBot="1" x14ac:dyDescent="0.3">
      <c r="A131" s="61" t="s">
        <v>64</v>
      </c>
      <c r="B131" s="62"/>
      <c r="C131" s="63"/>
      <c r="D131" s="32">
        <f>SUM(D$132:D$133)</f>
        <v>90</v>
      </c>
      <c r="E131" s="32">
        <f t="shared" ref="E131:F131" si="40">SUM(E$132:E$133)</f>
        <v>30</v>
      </c>
      <c r="F131" s="32">
        <f t="shared" si="40"/>
        <v>120</v>
      </c>
      <c r="G131" s="38"/>
      <c r="H131" s="39"/>
      <c r="I131" s="19">
        <f t="shared" si="8"/>
        <v>120</v>
      </c>
      <c r="K131">
        <f>SUM(D$132:D$133)</f>
        <v>90</v>
      </c>
      <c r="L131">
        <f t="shared" ref="L131:M131" si="41">SUM(E$132:E$133)</f>
        <v>30</v>
      </c>
      <c r="M131">
        <f t="shared" si="41"/>
        <v>120</v>
      </c>
    </row>
    <row r="132" spans="1:13" ht="30" customHeight="1" thickBot="1" x14ac:dyDescent="0.3">
      <c r="A132" s="47">
        <v>4</v>
      </c>
      <c r="B132" s="52"/>
      <c r="C132" s="41" t="s">
        <v>106</v>
      </c>
      <c r="D132" s="6">
        <v>45</v>
      </c>
      <c r="E132" s="27">
        <v>15</v>
      </c>
      <c r="F132" s="27">
        <v>60</v>
      </c>
      <c r="G132" s="38"/>
      <c r="H132" s="39"/>
      <c r="I132" s="19">
        <f t="shared" si="8"/>
        <v>60</v>
      </c>
    </row>
    <row r="133" spans="1:13" ht="30" customHeight="1" thickBot="1" x14ac:dyDescent="0.3">
      <c r="A133" s="47">
        <v>5</v>
      </c>
      <c r="B133" s="52"/>
      <c r="C133" s="41" t="s">
        <v>107</v>
      </c>
      <c r="D133" s="6">
        <v>45</v>
      </c>
      <c r="E133" s="7">
        <v>15</v>
      </c>
      <c r="F133" s="7">
        <v>60</v>
      </c>
      <c r="G133" s="7"/>
      <c r="H133" s="21"/>
      <c r="I133" s="19">
        <f t="shared" si="8"/>
        <v>60</v>
      </c>
    </row>
    <row r="134" spans="1:13" ht="26.25" customHeight="1" thickBot="1" x14ac:dyDescent="0.3">
      <c r="A134" s="56" t="s">
        <v>74</v>
      </c>
      <c r="B134" s="57"/>
      <c r="C134" s="58"/>
      <c r="D134" s="24">
        <f>SUM(D$69,D$80,D$92,D$104,D$115,D$126)</f>
        <v>2655</v>
      </c>
      <c r="E134" s="24">
        <f t="shared" ref="E134:F134" si="42">SUM(E$69,E$80,E$92,E$104,E$115,E$126)</f>
        <v>1175</v>
      </c>
      <c r="F134" s="24">
        <f t="shared" si="42"/>
        <v>3930</v>
      </c>
      <c r="G134" s="7"/>
      <c r="H134" s="21"/>
      <c r="I134" s="19">
        <f t="shared" ref="I134" si="43">$D134+$E134</f>
        <v>3830</v>
      </c>
      <c r="K134">
        <f>SUM(K69,K80,K92,K104,K115,K126)</f>
        <v>2655</v>
      </c>
    </row>
    <row r="139" spans="1:13" x14ac:dyDescent="0.2">
      <c r="G139">
        <f>D134-K134</f>
        <v>0</v>
      </c>
    </row>
  </sheetData>
  <mergeCells count="39">
    <mergeCell ref="A134:C134"/>
    <mergeCell ref="A115:C115"/>
    <mergeCell ref="A116:C116"/>
    <mergeCell ref="A121:C121"/>
    <mergeCell ref="A126:C126"/>
    <mergeCell ref="A127:C127"/>
    <mergeCell ref="A131:C131"/>
    <mergeCell ref="A112:C112"/>
    <mergeCell ref="A69:C69"/>
    <mergeCell ref="A70:C70"/>
    <mergeCell ref="A78:C78"/>
    <mergeCell ref="A80:C80"/>
    <mergeCell ref="A81:C81"/>
    <mergeCell ref="A89:C89"/>
    <mergeCell ref="A92:C92"/>
    <mergeCell ref="A93:C93"/>
    <mergeCell ref="A102:C102"/>
    <mergeCell ref="A104:C104"/>
    <mergeCell ref="A105:C105"/>
    <mergeCell ref="B52:B54"/>
    <mergeCell ref="D52:G52"/>
    <mergeCell ref="E53:G53"/>
    <mergeCell ref="A67:A68"/>
    <mergeCell ref="B67:B68"/>
    <mergeCell ref="C67:C68"/>
    <mergeCell ref="D67:D68"/>
    <mergeCell ref="E67:E68"/>
    <mergeCell ref="F67:F68"/>
    <mergeCell ref="G67:G68"/>
    <mergeCell ref="C52:C54"/>
    <mergeCell ref="D53:D54"/>
    <mergeCell ref="B3:B6"/>
    <mergeCell ref="C3:C6"/>
    <mergeCell ref="D3:G3"/>
    <mergeCell ref="D4:D6"/>
    <mergeCell ref="E4:G4"/>
    <mergeCell ref="E5:E6"/>
    <mergeCell ref="F5:F6"/>
    <mergeCell ref="G5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CDN QTDN NVV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TUONGVI</cp:lastModifiedBy>
  <dcterms:created xsi:type="dcterms:W3CDTF">2015-09-09T00:19:14Z</dcterms:created>
  <dcterms:modified xsi:type="dcterms:W3CDTF">2015-09-09T02:11:49Z</dcterms:modified>
</cp:coreProperties>
</file>